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910" windowHeight="5220" tabRatio="737" activeTab="4"/>
  </bookViews>
  <sheets>
    <sheet name="Sampling May" sheetId="1" r:id="rId1"/>
    <sheet name="Sampling June" sheetId="2" r:id="rId2"/>
    <sheet name="Sampling July" sheetId="3" r:id="rId3"/>
    <sheet name="Sampling August" sheetId="4" r:id="rId4"/>
    <sheet name="Sampling Sept" sheetId="5" r:id="rId5"/>
  </sheets>
  <definedNames>
    <definedName name="_xlnm.Print_Area" localSheetId="3">'Sampling August'!$A$1:$AK$39</definedName>
    <definedName name="_xlnm.Print_Area" localSheetId="2">'Sampling July'!$A$1:$AM$38</definedName>
    <definedName name="_xlnm.Print_Area" localSheetId="1">'Sampling June'!$A$1:$AK$38</definedName>
    <definedName name="_xlnm.Print_Area" localSheetId="0">'Sampling May'!$A$1:$I$38</definedName>
    <definedName name="_xlnm.Print_Area" localSheetId="4">'Sampling Sept'!$A$1:$G$37</definedName>
    <definedName name="Z_12A3145F_6F34_4D27_95BC_C1CA54990F17_.wvu.Cols" localSheetId="3" hidden="1">'Sampling August'!$B:$B,'Sampling August'!$D:$F,'Sampling August'!$AL:$AM</definedName>
    <definedName name="Z_12A3145F_6F34_4D27_95BC_C1CA54990F17_.wvu.Cols" localSheetId="2" hidden="1">'Sampling July'!$B:$B,'Sampling July'!$D:$F,'Sampling July'!$AL:$AM</definedName>
    <definedName name="Z_12A3145F_6F34_4D27_95BC_C1CA54990F17_.wvu.Cols" localSheetId="1" hidden="1">'Sampling June'!$B:$B,'Sampling June'!$D:$E,'Sampling June'!$AK:$AL</definedName>
    <definedName name="Z_12A3145F_6F34_4D27_95BC_C1CA54990F17_.wvu.Cols" localSheetId="0" hidden="1">'Sampling May'!$B:$B,'Sampling May'!$D:$F</definedName>
    <definedName name="Z_12A3145F_6F34_4D27_95BC_C1CA54990F17_.wvu.Cols" localSheetId="4" hidden="1">'Sampling Sept'!$B:$B,'Sampling Sept'!$D:$F,'Sampling Sept'!$H:$H</definedName>
    <definedName name="Z_12A3145F_6F34_4D27_95BC_C1CA54990F17_.wvu.PrintArea" localSheetId="3" hidden="1">'Sampling August'!$A$1:$AK$36</definedName>
    <definedName name="Z_12A3145F_6F34_4D27_95BC_C1CA54990F17_.wvu.PrintArea" localSheetId="2" hidden="1">'Sampling July'!$A$1:$AM$35</definedName>
    <definedName name="Z_12A3145F_6F34_4D27_95BC_C1CA54990F17_.wvu.PrintArea" localSheetId="1" hidden="1">'Sampling June'!$A$1:$AK$38</definedName>
    <definedName name="Z_12A3145F_6F34_4D27_95BC_C1CA54990F17_.wvu.PrintArea" localSheetId="0" hidden="1">'Sampling May'!$A$1:$I$43</definedName>
    <definedName name="Z_12A3145F_6F34_4D27_95BC_C1CA54990F17_.wvu.PrintArea" localSheetId="4" hidden="1">'Sampling Sept'!$A$1:$G$35</definedName>
  </definedNames>
  <calcPr fullCalcOnLoad="1"/>
</workbook>
</file>

<file path=xl/sharedStrings.xml><?xml version="1.0" encoding="utf-8"?>
<sst xmlns="http://schemas.openxmlformats.org/spreadsheetml/2006/main" count="815" uniqueCount="77">
  <si>
    <t>Site ID</t>
  </si>
  <si>
    <t>Site Description</t>
  </si>
  <si>
    <t>Hell Hole Campground</t>
  </si>
  <si>
    <t>Big Meadow's Campground</t>
  </si>
  <si>
    <t>Ahart Campground</t>
  </si>
  <si>
    <t>Poppy Campground</t>
  </si>
  <si>
    <t>French Meadows Campground</t>
  </si>
  <si>
    <t>Gates Group Campground</t>
  </si>
  <si>
    <t>Lewis Campground</t>
  </si>
  <si>
    <t>Ralston Picnic Area</t>
  </si>
  <si>
    <t>Ralston Picnic Area Cartop Boat Ramp</t>
  </si>
  <si>
    <t>Ralston Powerhouse Parking Turnout</t>
  </si>
  <si>
    <t xml:space="preserve">L1 </t>
  </si>
  <si>
    <t xml:space="preserve">L2 </t>
  </si>
  <si>
    <t>L3</t>
  </si>
  <si>
    <t xml:space="preserve">L4 </t>
  </si>
  <si>
    <t>L7</t>
  </si>
  <si>
    <t xml:space="preserve">L8 </t>
  </si>
  <si>
    <t xml:space="preserve">L9 </t>
  </si>
  <si>
    <t xml:space="preserve">L10 </t>
  </si>
  <si>
    <t xml:space="preserve">L11 </t>
  </si>
  <si>
    <t xml:space="preserve">U1 </t>
  </si>
  <si>
    <t xml:space="preserve">U2 </t>
  </si>
  <si>
    <t>U3</t>
  </si>
  <si>
    <t xml:space="preserve">U4 </t>
  </si>
  <si>
    <t>Ruck-a-Chucky Day-use at gate upstream of Ruck-a-Chucky Day-use Boater Access</t>
  </si>
  <si>
    <t>Ruck-a-Chucky Day-use Boater Access (Drivers Flat, Greenwood Bridge)</t>
  </si>
  <si>
    <t>Mammoth Bar</t>
  </si>
  <si>
    <t>Confluence Area</t>
  </si>
  <si>
    <t>Quarry Trail Parking Area</t>
  </si>
  <si>
    <t>Area North of Duncan Creek Diversion</t>
  </si>
  <si>
    <t>Area Near Duncan Creek Gage and Weir</t>
  </si>
  <si>
    <t xml:space="preserve">U5 </t>
  </si>
  <si>
    <t xml:space="preserve">U8 </t>
  </si>
  <si>
    <t xml:space="preserve">U11 </t>
  </si>
  <si>
    <t>U12</t>
  </si>
  <si>
    <t>U16</t>
  </si>
  <si>
    <t>U17</t>
  </si>
  <si>
    <t>U18</t>
  </si>
  <si>
    <t>McGuire Boat Ramp</t>
  </si>
  <si>
    <t>Hell Hole General Parking Area</t>
  </si>
  <si>
    <t xml:space="preserve">Hell Hole Boat Ramp </t>
  </si>
  <si>
    <t>Area near new bridge crossing Duncan Creek</t>
  </si>
  <si>
    <t>Indian Bar Rafting Access and General Parking</t>
  </si>
  <si>
    <t>Area located immediately west of FM Reservoir (near spillway)</t>
  </si>
  <si>
    <t>French Meadow Picnic Area (U8a) and Boat Ramp (U8b)</t>
  </si>
  <si>
    <t>Hell Hole Boat Ramp Parking Areas</t>
  </si>
  <si>
    <t>McGuire Picnic Area</t>
  </si>
  <si>
    <t>Large Areas on road west of FM Reservoir</t>
  </si>
  <si>
    <t>Grey Horse Campground</t>
  </si>
  <si>
    <t>Upper Hell Hole Campground</t>
  </si>
  <si>
    <t>Individual Sites - Statistical Survey</t>
  </si>
  <si>
    <t>Grouped Sites - Satistical Survey</t>
  </si>
  <si>
    <t>Sites Proposed for Qualatative Survey</t>
  </si>
  <si>
    <t>Parking/Trailhead to Poppy Campground</t>
  </si>
  <si>
    <t># Holiday  Days Sampling Periods</t>
  </si>
  <si>
    <t>#  Weekday Day Sampling Periods</t>
  </si>
  <si>
    <t xml:space="preserve"># Weekend Sampling Periods </t>
  </si>
  <si>
    <t>Proposed Survey Sampling Schedule - May</t>
  </si>
  <si>
    <t>Proposed Survey Sampling Schedule - June</t>
  </si>
  <si>
    <t>X</t>
  </si>
  <si>
    <t>.</t>
  </si>
  <si>
    <t>Proposed Survey Sampling Schedule - July</t>
  </si>
  <si>
    <t>Proposed Survey Sampling Schedule - September</t>
  </si>
  <si>
    <t>Proposed Survey Sampling Schedule - August</t>
  </si>
  <si>
    <t>Oregon Bar/China Bar</t>
  </si>
  <si>
    <t>Oregon Bar/Chian Bar</t>
  </si>
  <si>
    <t>Trailhead/Parking to Poppy Campground.</t>
  </si>
  <si>
    <t>Trailhead/Parking to Poppy Campground</t>
  </si>
  <si>
    <t>jun</t>
  </si>
  <si>
    <t xml:space="preserve">Notes: </t>
  </si>
  <si>
    <r>
      <t xml:space="preserve">Coyote /Gates Group Campground </t>
    </r>
    <r>
      <rPr>
        <sz val="12"/>
        <color indexed="10"/>
        <rFont val="Arial"/>
        <family val="2"/>
      </rPr>
      <t>**</t>
    </r>
  </si>
  <si>
    <r>
      <t xml:space="preserve">Middle Meadow's Campground </t>
    </r>
    <r>
      <rPr>
        <sz val="12"/>
        <color indexed="10"/>
        <rFont val="Arial"/>
        <family val="2"/>
      </rPr>
      <t>**</t>
    </r>
  </si>
  <si>
    <r>
      <t xml:space="preserve">Coyote /Gates Group Campground </t>
    </r>
    <r>
      <rPr>
        <sz val="12"/>
        <color indexed="10"/>
        <rFont val="Arial"/>
        <family val="2"/>
      </rPr>
      <t xml:space="preserve"> **</t>
    </r>
  </si>
  <si>
    <r>
      <t xml:space="preserve">Coyote/Gates Group Campground </t>
    </r>
    <r>
      <rPr>
        <sz val="12"/>
        <color indexed="10"/>
        <rFont val="Arial"/>
        <family val="2"/>
      </rPr>
      <t>**</t>
    </r>
  </si>
  <si>
    <t>** - Sampling dates at group campgrounds may be adjusted to ensure that surveys are conducted when sites are reserved. PCWA will coordinate
with USFS to obtain information regarding reservation status.</t>
  </si>
  <si>
    <t>** - Sampling dates at group campgrounds may be adjusted to ensure that surveys are conducted when sites are reserved. PCWA will coordinate with USFS to obtain information regarding reservation status.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</si>
</sst>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  <numFmt numFmtId="170" formatCode="0.0%"/>
    <numFmt numFmtId="171" formatCode="0.00000000000000"/>
  </numFmts>
  <fonts count="3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Arial"/>
      <family val="2"/>
    </font>
    <font>
      <sz val="8"/>
      <name val="Arial"/>
      <family val="0"/>
    </font>
    <font>
      <sz val="2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40"/>
      </patternFill>
    </fill>
    <fill>
      <patternFill patternType="gray125">
        <bgColor indexed="9"/>
      </patternFill>
    </fill>
    <fill>
      <patternFill patternType="solid">
        <fgColor indexed="65"/>
        <bgColor indexed="64"/>
      </patternFill>
    </fill>
    <fill>
      <patternFill patternType="gray125">
        <bgColor indexed="42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 style="double"/>
      <right style="thin"/>
      <top>
        <color indexed="63"/>
      </top>
      <bottom style="thick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double"/>
      <right style="thin"/>
      <top style="thick"/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double"/>
      <right style="thin"/>
      <top style="thick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thick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thick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thick"/>
    </border>
    <border>
      <left style="double"/>
      <right style="thick"/>
      <top style="thick"/>
      <bottom style="thin"/>
    </border>
    <border>
      <left style="double"/>
      <right style="thick"/>
      <top style="thin"/>
      <bottom style="thin"/>
    </border>
    <border>
      <left style="double"/>
      <right style="thick"/>
      <top style="thin"/>
      <bottom style="thick"/>
    </border>
    <border>
      <left style="double"/>
      <right style="thick"/>
      <top style="thick"/>
      <bottom>
        <color indexed="63"/>
      </bottom>
    </border>
    <border>
      <left style="double"/>
      <right style="thick"/>
      <top>
        <color indexed="63"/>
      </top>
      <bottom style="thin"/>
    </border>
    <border>
      <left style="double"/>
      <right style="thick"/>
      <top style="thin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n"/>
      <top style="thin"/>
      <bottom style="thick"/>
    </border>
    <border>
      <left style="thick"/>
      <right style="medium"/>
      <top style="thin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3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0" fontId="3" fillId="20" borderId="0" xfId="0" applyFont="1" applyFill="1" applyBorder="1" applyAlignment="1">
      <alignment wrapText="1"/>
    </xf>
    <xf numFmtId="0" fontId="3" fillId="7" borderId="0" xfId="0" applyFont="1" applyFill="1" applyBorder="1" applyAlignment="1">
      <alignment wrapText="1"/>
    </xf>
    <xf numFmtId="0" fontId="3" fillId="22" borderId="0" xfId="0" applyFont="1" applyFill="1" applyBorder="1" applyAlignment="1">
      <alignment wrapText="1"/>
    </xf>
    <xf numFmtId="0" fontId="4" fillId="23" borderId="10" xfId="0" applyFont="1" applyFill="1" applyBorder="1" applyAlignment="1">
      <alignment horizontal="left"/>
    </xf>
    <xf numFmtId="0" fontId="8" fillId="23" borderId="11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2" xfId="0" applyFont="1" applyFill="1" applyBorder="1" applyAlignment="1">
      <alignment horizontal="left"/>
    </xf>
    <xf numFmtId="0" fontId="8" fillId="23" borderId="13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left"/>
    </xf>
    <xf numFmtId="0" fontId="8" fillId="4" borderId="14" xfId="0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4" borderId="12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64" fontId="8" fillId="0" borderId="18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0" fontId="8" fillId="20" borderId="19" xfId="0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8" fillId="20" borderId="20" xfId="0" applyFont="1" applyFill="1" applyBorder="1" applyAlignment="1">
      <alignment/>
    </xf>
    <xf numFmtId="0" fontId="8" fillId="22" borderId="19" xfId="0" applyFont="1" applyFill="1" applyBorder="1" applyAlignment="1">
      <alignment horizontal="center"/>
    </xf>
    <xf numFmtId="0" fontId="8" fillId="22" borderId="21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0" fillId="20" borderId="27" xfId="0" applyFont="1" applyFill="1" applyBorder="1" applyAlignment="1">
      <alignment horizontal="center"/>
    </xf>
    <xf numFmtId="164" fontId="8" fillId="7" borderId="28" xfId="0" applyNumberFormat="1" applyFont="1" applyFill="1" applyBorder="1" applyAlignment="1">
      <alignment horizontal="center"/>
    </xf>
    <xf numFmtId="164" fontId="8" fillId="22" borderId="29" xfId="0" applyNumberFormat="1" applyFont="1" applyFill="1" applyBorder="1" applyAlignment="1">
      <alignment horizontal="center"/>
    </xf>
    <xf numFmtId="0" fontId="0" fillId="20" borderId="30" xfId="0" applyFont="1" applyFill="1" applyBorder="1" applyAlignment="1">
      <alignment horizontal="center"/>
    </xf>
    <xf numFmtId="164" fontId="8" fillId="7" borderId="19" xfId="0" applyNumberFormat="1" applyFont="1" applyFill="1" applyBorder="1" applyAlignment="1">
      <alignment horizontal="center"/>
    </xf>
    <xf numFmtId="164" fontId="8" fillId="22" borderId="31" xfId="0" applyNumberFormat="1" applyFont="1" applyFill="1" applyBorder="1" applyAlignment="1">
      <alignment horizontal="center"/>
    </xf>
    <xf numFmtId="0" fontId="0" fillId="20" borderId="20" xfId="0" applyFont="1" applyFill="1" applyBorder="1" applyAlignment="1">
      <alignment/>
    </xf>
    <xf numFmtId="164" fontId="8" fillId="7" borderId="21" xfId="0" applyNumberFormat="1" applyFont="1" applyFill="1" applyBorder="1" applyAlignment="1">
      <alignment horizontal="center"/>
    </xf>
    <xf numFmtId="164" fontId="8" fillId="22" borderId="32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24" borderId="28" xfId="0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24" borderId="45" xfId="0" applyFont="1" applyFill="1" applyBorder="1" applyAlignment="1">
      <alignment horizontal="center"/>
    </xf>
    <xf numFmtId="0" fontId="4" fillId="24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24" borderId="41" xfId="0" applyFont="1" applyFill="1" applyBorder="1" applyAlignment="1">
      <alignment horizontal="center"/>
    </xf>
    <xf numFmtId="0" fontId="4" fillId="24" borderId="2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8" fillId="7" borderId="21" xfId="0" applyFont="1" applyFill="1" applyBorder="1" applyAlignment="1">
      <alignment horizontal="center"/>
    </xf>
    <xf numFmtId="0" fontId="5" fillId="0" borderId="0" xfId="0" applyFont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5" fillId="0" borderId="46" xfId="0" applyNumberFormat="1" applyFont="1" applyBorder="1" applyAlignment="1">
      <alignment/>
    </xf>
    <xf numFmtId="1" fontId="5" fillId="0" borderId="18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8" fillId="22" borderId="38" xfId="0" applyFont="1" applyFill="1" applyBorder="1" applyAlignment="1">
      <alignment horizontal="center"/>
    </xf>
    <xf numFmtId="0" fontId="3" fillId="24" borderId="33" xfId="0" applyFont="1" applyFill="1" applyBorder="1" applyAlignment="1">
      <alignment horizontal="center"/>
    </xf>
    <xf numFmtId="0" fontId="5" fillId="0" borderId="19" xfId="0" applyFont="1" applyBorder="1" applyAlignment="1">
      <alignment/>
    </xf>
    <xf numFmtId="0" fontId="8" fillId="7" borderId="17" xfId="0" applyFont="1" applyFill="1" applyBorder="1" applyAlignment="1">
      <alignment horizontal="center"/>
    </xf>
    <xf numFmtId="0" fontId="3" fillId="24" borderId="47" xfId="0" applyFont="1" applyFill="1" applyBorder="1" applyAlignment="1">
      <alignment horizontal="center"/>
    </xf>
    <xf numFmtId="0" fontId="3" fillId="24" borderId="48" xfId="0" applyFont="1" applyFill="1" applyBorder="1" applyAlignment="1">
      <alignment horizontal="center"/>
    </xf>
    <xf numFmtId="164" fontId="5" fillId="0" borderId="0" xfId="0" applyNumberFormat="1" applyFont="1" applyBorder="1" applyAlignment="1">
      <alignment/>
    </xf>
    <xf numFmtId="0" fontId="8" fillId="22" borderId="37" xfId="0" applyFont="1" applyFill="1" applyBorder="1" applyAlignment="1">
      <alignment horizontal="center"/>
    </xf>
    <xf numFmtId="0" fontId="5" fillId="0" borderId="37" xfId="0" applyFont="1" applyBorder="1" applyAlignment="1">
      <alignment/>
    </xf>
    <xf numFmtId="164" fontId="4" fillId="20" borderId="49" xfId="0" applyNumberFormat="1" applyFont="1" applyFill="1" applyBorder="1" applyAlignment="1">
      <alignment horizontal="center"/>
    </xf>
    <xf numFmtId="164" fontId="4" fillId="7" borderId="50" xfId="0" applyNumberFormat="1" applyFont="1" applyFill="1" applyBorder="1" applyAlignment="1">
      <alignment horizontal="center"/>
    </xf>
    <xf numFmtId="164" fontId="4" fillId="22" borderId="50" xfId="0" applyNumberFormat="1" applyFont="1" applyFill="1" applyBorder="1" applyAlignment="1">
      <alignment horizontal="center"/>
    </xf>
    <xf numFmtId="164" fontId="4" fillId="20" borderId="51" xfId="0" applyNumberFormat="1" applyFont="1" applyFill="1" applyBorder="1" applyAlignment="1">
      <alignment horizontal="center"/>
    </xf>
    <xf numFmtId="164" fontId="4" fillId="7" borderId="26" xfId="0" applyNumberFormat="1" applyFont="1" applyFill="1" applyBorder="1" applyAlignment="1">
      <alignment horizontal="center"/>
    </xf>
    <xf numFmtId="164" fontId="4" fillId="22" borderId="26" xfId="0" applyNumberFormat="1" applyFont="1" applyFill="1" applyBorder="1" applyAlignment="1">
      <alignment horizontal="center"/>
    </xf>
    <xf numFmtId="164" fontId="4" fillId="20" borderId="52" xfId="0" applyNumberFormat="1" applyFont="1" applyFill="1" applyBorder="1" applyAlignment="1">
      <alignment horizontal="center"/>
    </xf>
    <xf numFmtId="164" fontId="4" fillId="7" borderId="53" xfId="0" applyNumberFormat="1" applyFont="1" applyFill="1" applyBorder="1" applyAlignment="1">
      <alignment horizontal="center"/>
    </xf>
    <xf numFmtId="164" fontId="4" fillId="22" borderId="53" xfId="0" applyNumberFormat="1" applyFont="1" applyFill="1" applyBorder="1" applyAlignment="1">
      <alignment horizontal="center"/>
    </xf>
    <xf numFmtId="164" fontId="4" fillId="20" borderId="18" xfId="0" applyNumberFormat="1" applyFont="1" applyFill="1" applyBorder="1" applyAlignment="1">
      <alignment horizontal="center"/>
    </xf>
    <xf numFmtId="164" fontId="4" fillId="7" borderId="0" xfId="0" applyNumberFormat="1" applyFont="1" applyFill="1" applyBorder="1" applyAlignment="1">
      <alignment horizontal="center"/>
    </xf>
    <xf numFmtId="164" fontId="4" fillId="22" borderId="0" xfId="0" applyNumberFormat="1" applyFont="1" applyFill="1" applyBorder="1" applyAlignment="1">
      <alignment horizontal="center"/>
    </xf>
    <xf numFmtId="164" fontId="4" fillId="20" borderId="54" xfId="0" applyNumberFormat="1" applyFont="1" applyFill="1" applyBorder="1" applyAlignment="1">
      <alignment horizontal="center"/>
    </xf>
    <xf numFmtId="164" fontId="4" fillId="7" borderId="23" xfId="0" applyNumberFormat="1" applyFont="1" applyFill="1" applyBorder="1" applyAlignment="1">
      <alignment horizontal="center"/>
    </xf>
    <xf numFmtId="164" fontId="4" fillId="22" borderId="23" xfId="0" applyNumberFormat="1" applyFont="1" applyFill="1" applyBorder="1" applyAlignment="1">
      <alignment horizontal="center"/>
    </xf>
    <xf numFmtId="164" fontId="4" fillId="20" borderId="55" xfId="0" applyNumberFormat="1" applyFont="1" applyFill="1" applyBorder="1" applyAlignment="1">
      <alignment horizontal="center"/>
    </xf>
    <xf numFmtId="164" fontId="4" fillId="7" borderId="24" xfId="0" applyNumberFormat="1" applyFont="1" applyFill="1" applyBorder="1" applyAlignment="1">
      <alignment horizontal="center"/>
    </xf>
    <xf numFmtId="164" fontId="4" fillId="22" borderId="24" xfId="0" applyNumberFormat="1" applyFont="1" applyFill="1" applyBorder="1" applyAlignment="1">
      <alignment horizontal="center"/>
    </xf>
    <xf numFmtId="164" fontId="4" fillId="20" borderId="56" xfId="0" applyNumberFormat="1" applyFont="1" applyFill="1" applyBorder="1" applyAlignment="1">
      <alignment horizontal="center"/>
    </xf>
    <xf numFmtId="164" fontId="4" fillId="7" borderId="25" xfId="0" applyNumberFormat="1" applyFont="1" applyFill="1" applyBorder="1" applyAlignment="1">
      <alignment horizontal="center"/>
    </xf>
    <xf numFmtId="164" fontId="4" fillId="22" borderId="25" xfId="0" applyNumberFormat="1" applyFont="1" applyFill="1" applyBorder="1" applyAlignment="1">
      <alignment horizontal="center"/>
    </xf>
    <xf numFmtId="164" fontId="4" fillId="20" borderId="57" xfId="0" applyNumberFormat="1" applyFont="1" applyFill="1" applyBorder="1" applyAlignment="1">
      <alignment horizontal="center"/>
    </xf>
    <xf numFmtId="164" fontId="4" fillId="7" borderId="22" xfId="0" applyNumberFormat="1" applyFont="1" applyFill="1" applyBorder="1" applyAlignment="1">
      <alignment horizontal="center"/>
    </xf>
    <xf numFmtId="164" fontId="4" fillId="22" borderId="22" xfId="0" applyNumberFormat="1" applyFont="1" applyFill="1" applyBorder="1" applyAlignment="1">
      <alignment horizontal="center"/>
    </xf>
    <xf numFmtId="0" fontId="4" fillId="20" borderId="58" xfId="0" applyFont="1" applyFill="1" applyBorder="1" applyAlignment="1">
      <alignment horizontal="center"/>
    </xf>
    <xf numFmtId="1" fontId="4" fillId="7" borderId="10" xfId="0" applyNumberFormat="1" applyFont="1" applyFill="1" applyBorder="1" applyAlignment="1">
      <alignment horizontal="center"/>
    </xf>
    <xf numFmtId="1" fontId="4" fillId="22" borderId="59" xfId="0" applyNumberFormat="1" applyFont="1" applyFill="1" applyBorder="1" applyAlignment="1">
      <alignment horizontal="center"/>
    </xf>
    <xf numFmtId="0" fontId="4" fillId="20" borderId="27" xfId="0" applyFont="1" applyFill="1" applyBorder="1" applyAlignment="1">
      <alignment horizontal="center"/>
    </xf>
    <xf numFmtId="1" fontId="4" fillId="7" borderId="28" xfId="0" applyNumberFormat="1" applyFont="1" applyFill="1" applyBorder="1" applyAlignment="1">
      <alignment horizontal="center"/>
    </xf>
    <xf numFmtId="0" fontId="4" fillId="20" borderId="60" xfId="0" applyFont="1" applyFill="1" applyBorder="1" applyAlignment="1">
      <alignment horizontal="center"/>
    </xf>
    <xf numFmtId="1" fontId="4" fillId="7" borderId="39" xfId="0" applyNumberFormat="1" applyFont="1" applyFill="1" applyBorder="1" applyAlignment="1">
      <alignment horizontal="center"/>
    </xf>
    <xf numFmtId="0" fontId="4" fillId="20" borderId="40" xfId="0" applyFont="1" applyFill="1" applyBorder="1" applyAlignment="1">
      <alignment horizontal="center"/>
    </xf>
    <xf numFmtId="1" fontId="4" fillId="7" borderId="41" xfId="0" applyNumberFormat="1" applyFont="1" applyFill="1" applyBorder="1" applyAlignment="1">
      <alignment horizontal="center"/>
    </xf>
    <xf numFmtId="0" fontId="4" fillId="20" borderId="42" xfId="0" applyFont="1" applyFill="1" applyBorder="1" applyAlignment="1">
      <alignment horizontal="center"/>
    </xf>
    <xf numFmtId="1" fontId="4" fillId="7" borderId="43" xfId="0" applyNumberFormat="1" applyFont="1" applyFill="1" applyBorder="1" applyAlignment="1">
      <alignment horizontal="center"/>
    </xf>
    <xf numFmtId="0" fontId="4" fillId="20" borderId="44" xfId="0" applyFont="1" applyFill="1" applyBorder="1" applyAlignment="1">
      <alignment horizontal="center"/>
    </xf>
    <xf numFmtId="1" fontId="4" fillId="7" borderId="45" xfId="0" applyNumberFormat="1" applyFont="1" applyFill="1" applyBorder="1" applyAlignment="1">
      <alignment horizontal="center"/>
    </xf>
    <xf numFmtId="0" fontId="4" fillId="20" borderId="30" xfId="0" applyFont="1" applyFill="1" applyBorder="1" applyAlignment="1">
      <alignment horizontal="center"/>
    </xf>
    <xf numFmtId="1" fontId="4" fillId="7" borderId="19" xfId="0" applyNumberFormat="1" applyFont="1" applyFill="1" applyBorder="1" applyAlignment="1">
      <alignment horizontal="center"/>
    </xf>
    <xf numFmtId="1" fontId="4" fillId="7" borderId="21" xfId="0" applyNumberFormat="1" applyFont="1" applyFill="1" applyBorder="1" applyAlignment="1">
      <alignment horizontal="center"/>
    </xf>
    <xf numFmtId="164" fontId="4" fillId="22" borderId="61" xfId="0" applyNumberFormat="1" applyFont="1" applyFill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41" xfId="0" applyFont="1" applyBorder="1" applyAlignment="1">
      <alignment/>
    </xf>
    <xf numFmtId="0" fontId="8" fillId="0" borderId="23" xfId="0" applyFont="1" applyFill="1" applyBorder="1" applyAlignment="1">
      <alignment/>
    </xf>
    <xf numFmtId="0" fontId="8" fillId="7" borderId="38" xfId="0" applyFont="1" applyFill="1" applyBorder="1" applyAlignment="1">
      <alignment horizontal="center"/>
    </xf>
    <xf numFmtId="0" fontId="5" fillId="0" borderId="25" xfId="0" applyFont="1" applyBorder="1" applyAlignment="1">
      <alignment/>
    </xf>
    <xf numFmtId="0" fontId="3" fillId="24" borderId="36" xfId="0" applyFont="1" applyFill="1" applyBorder="1" applyAlignment="1">
      <alignment horizontal="center"/>
    </xf>
    <xf numFmtId="0" fontId="8" fillId="22" borderId="62" xfId="0" applyFont="1" applyFill="1" applyBorder="1" applyAlignment="1">
      <alignment horizontal="center"/>
    </xf>
    <xf numFmtId="0" fontId="5" fillId="0" borderId="6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34" xfId="0" applyFont="1" applyBorder="1" applyAlignment="1">
      <alignment/>
    </xf>
    <xf numFmtId="0" fontId="8" fillId="7" borderId="0" xfId="0" applyFont="1" applyFill="1" applyBorder="1" applyAlignment="1">
      <alignment horizontal="center"/>
    </xf>
    <xf numFmtId="0" fontId="5" fillId="0" borderId="65" xfId="0" applyFont="1" applyBorder="1" applyAlignment="1">
      <alignment/>
    </xf>
    <xf numFmtId="164" fontId="8" fillId="0" borderId="0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2" xfId="0" applyFont="1" applyBorder="1" applyAlignment="1">
      <alignment/>
    </xf>
    <xf numFmtId="0" fontId="8" fillId="2" borderId="37" xfId="0" applyFont="1" applyFill="1" applyBorder="1" applyAlignment="1">
      <alignment horizontal="center"/>
    </xf>
    <xf numFmtId="0" fontId="8" fillId="0" borderId="26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24" borderId="47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24" borderId="66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24" borderId="33" xfId="0" applyFont="1" applyFill="1" applyBorder="1" applyAlignment="1">
      <alignment horizontal="center"/>
    </xf>
    <xf numFmtId="0" fontId="4" fillId="24" borderId="67" xfId="0" applyFont="1" applyFill="1" applyBorder="1" applyAlignment="1">
      <alignment horizontal="center"/>
    </xf>
    <xf numFmtId="0" fontId="4" fillId="25" borderId="28" xfId="0" applyFont="1" applyFill="1" applyBorder="1" applyAlignment="1">
      <alignment horizontal="center"/>
    </xf>
    <xf numFmtId="0" fontId="4" fillId="25" borderId="33" xfId="0" applyFont="1" applyFill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25" borderId="39" xfId="0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25" borderId="41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25" borderId="43" xfId="0" applyFont="1" applyFill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25" borderId="45" xfId="0" applyFont="1" applyFill="1" applyBorder="1" applyAlignment="1">
      <alignment horizontal="center"/>
    </xf>
    <xf numFmtId="0" fontId="4" fillId="24" borderId="36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25" borderId="19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25" borderId="21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4" fillId="24" borderId="68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25" borderId="48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25" borderId="34" xfId="0" applyFont="1" applyFill="1" applyBorder="1" applyAlignment="1">
      <alignment horizontal="center"/>
    </xf>
    <xf numFmtId="0" fontId="4" fillId="24" borderId="43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25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25" borderId="36" xfId="0" applyFont="1" applyFill="1" applyBorder="1" applyAlignment="1">
      <alignment horizontal="center"/>
    </xf>
    <xf numFmtId="0" fontId="4" fillId="25" borderId="37" xfId="0" applyFont="1" applyFill="1" applyBorder="1" applyAlignment="1">
      <alignment horizontal="center"/>
    </xf>
    <xf numFmtId="0" fontId="4" fillId="25" borderId="38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8" fillId="25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25" borderId="28" xfId="0" applyFont="1" applyFill="1" applyBorder="1" applyAlignment="1">
      <alignment/>
    </xf>
    <xf numFmtId="0" fontId="8" fillId="25" borderId="69" xfId="0" applyFont="1" applyFill="1" applyBorder="1" applyAlignment="1">
      <alignment/>
    </xf>
    <xf numFmtId="0" fontId="8" fillId="25" borderId="33" xfId="0" applyFont="1" applyFill="1" applyBorder="1" applyAlignment="1">
      <alignment/>
    </xf>
    <xf numFmtId="0" fontId="8" fillId="25" borderId="39" xfId="0" applyFont="1" applyFill="1" applyBorder="1" applyAlignment="1">
      <alignment/>
    </xf>
    <xf numFmtId="0" fontId="8" fillId="25" borderId="48" xfId="0" applyFont="1" applyFill="1" applyBorder="1" applyAlignment="1">
      <alignment/>
    </xf>
    <xf numFmtId="0" fontId="8" fillId="25" borderId="41" xfId="0" applyFont="1" applyFill="1" applyBorder="1" applyAlignment="1">
      <alignment/>
    </xf>
    <xf numFmtId="0" fontId="8" fillId="25" borderId="34" xfId="0" applyFont="1" applyFill="1" applyBorder="1" applyAlignment="1">
      <alignment/>
    </xf>
    <xf numFmtId="0" fontId="8" fillId="25" borderId="43" xfId="0" applyFont="1" applyFill="1" applyBorder="1" applyAlignment="1">
      <alignment/>
    </xf>
    <xf numFmtId="0" fontId="8" fillId="25" borderId="35" xfId="0" applyFont="1" applyFill="1" applyBorder="1" applyAlignment="1">
      <alignment/>
    </xf>
    <xf numFmtId="0" fontId="8" fillId="25" borderId="45" xfId="0" applyFont="1" applyFill="1" applyBorder="1" applyAlignment="1">
      <alignment/>
    </xf>
    <xf numFmtId="0" fontId="8" fillId="25" borderId="19" xfId="0" applyFont="1" applyFill="1" applyBorder="1" applyAlignment="1">
      <alignment/>
    </xf>
    <xf numFmtId="0" fontId="8" fillId="25" borderId="37" xfId="0" applyFont="1" applyFill="1" applyBorder="1" applyAlignment="1">
      <alignment/>
    </xf>
    <xf numFmtId="0" fontId="8" fillId="25" borderId="21" xfId="0" applyFont="1" applyFill="1" applyBorder="1" applyAlignment="1">
      <alignment/>
    </xf>
    <xf numFmtId="0" fontId="8" fillId="25" borderId="38" xfId="0" applyFont="1" applyFill="1" applyBorder="1" applyAlignment="1">
      <alignment/>
    </xf>
    <xf numFmtId="0" fontId="8" fillId="25" borderId="17" xfId="0" applyFont="1" applyFill="1" applyBorder="1" applyAlignment="1">
      <alignment/>
    </xf>
    <xf numFmtId="0" fontId="8" fillId="25" borderId="36" xfId="0" applyFont="1" applyFill="1" applyBorder="1" applyAlignment="1">
      <alignment/>
    </xf>
    <xf numFmtId="164" fontId="4" fillId="7" borderId="10" xfId="0" applyNumberFormat="1" applyFont="1" applyFill="1" applyBorder="1" applyAlignment="1">
      <alignment horizontal="center"/>
    </xf>
    <xf numFmtId="164" fontId="4" fillId="22" borderId="59" xfId="0" applyNumberFormat="1" applyFont="1" applyFill="1" applyBorder="1" applyAlignment="1">
      <alignment horizontal="center"/>
    </xf>
    <xf numFmtId="164" fontId="4" fillId="7" borderId="28" xfId="0" applyNumberFormat="1" applyFont="1" applyFill="1" applyBorder="1" applyAlignment="1">
      <alignment horizontal="center"/>
    </xf>
    <xf numFmtId="164" fontId="4" fillId="22" borderId="29" xfId="0" applyNumberFormat="1" applyFont="1" applyFill="1" applyBorder="1" applyAlignment="1">
      <alignment horizontal="center"/>
    </xf>
    <xf numFmtId="164" fontId="4" fillId="7" borderId="39" xfId="0" applyNumberFormat="1" applyFont="1" applyFill="1" applyBorder="1" applyAlignment="1">
      <alignment horizontal="center"/>
    </xf>
    <xf numFmtId="164" fontId="4" fillId="22" borderId="70" xfId="0" applyNumberFormat="1" applyFont="1" applyFill="1" applyBorder="1" applyAlignment="1">
      <alignment horizontal="center"/>
    </xf>
    <xf numFmtId="164" fontId="4" fillId="7" borderId="19" xfId="0" applyNumberFormat="1" applyFont="1" applyFill="1" applyBorder="1" applyAlignment="1">
      <alignment horizontal="center"/>
    </xf>
    <xf numFmtId="164" fontId="4" fillId="22" borderId="31" xfId="0" applyNumberFormat="1" applyFont="1" applyFill="1" applyBorder="1" applyAlignment="1">
      <alignment horizontal="center"/>
    </xf>
    <xf numFmtId="164" fontId="4" fillId="7" borderId="45" xfId="0" applyNumberFormat="1" applyFont="1" applyFill="1" applyBorder="1" applyAlignment="1">
      <alignment horizontal="center"/>
    </xf>
    <xf numFmtId="164" fontId="4" fillId="22" borderId="71" xfId="0" applyNumberFormat="1" applyFont="1" applyFill="1" applyBorder="1" applyAlignment="1">
      <alignment horizontal="center"/>
    </xf>
    <xf numFmtId="164" fontId="4" fillId="7" borderId="43" xfId="0" applyNumberFormat="1" applyFont="1" applyFill="1" applyBorder="1" applyAlignment="1">
      <alignment horizontal="center"/>
    </xf>
    <xf numFmtId="164" fontId="4" fillId="22" borderId="72" xfId="0" applyNumberFormat="1" applyFont="1" applyFill="1" applyBorder="1" applyAlignment="1">
      <alignment horizontal="center"/>
    </xf>
    <xf numFmtId="164" fontId="4" fillId="7" borderId="41" xfId="0" applyNumberFormat="1" applyFont="1" applyFill="1" applyBorder="1" applyAlignment="1">
      <alignment horizontal="center"/>
    </xf>
    <xf numFmtId="164" fontId="4" fillId="22" borderId="73" xfId="0" applyNumberFormat="1" applyFont="1" applyFill="1" applyBorder="1" applyAlignment="1">
      <alignment horizontal="center"/>
    </xf>
    <xf numFmtId="0" fontId="8" fillId="0" borderId="58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8" fillId="0" borderId="44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24" borderId="58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left" wrapText="1"/>
    </xf>
    <xf numFmtId="0" fontId="8" fillId="4" borderId="69" xfId="0" applyFont="1" applyFill="1" applyBorder="1" applyAlignment="1">
      <alignment horizontal="center"/>
    </xf>
    <xf numFmtId="0" fontId="8" fillId="0" borderId="69" xfId="0" applyFont="1" applyBorder="1" applyAlignment="1">
      <alignment/>
    </xf>
    <xf numFmtId="0" fontId="8" fillId="0" borderId="69" xfId="0" applyFont="1" applyFill="1" applyBorder="1" applyAlignment="1">
      <alignment/>
    </xf>
    <xf numFmtId="0" fontId="8" fillId="0" borderId="13" xfId="0" applyFont="1" applyBorder="1" applyAlignment="1">
      <alignment/>
    </xf>
    <xf numFmtId="0" fontId="8" fillId="0" borderId="11" xfId="0" applyFont="1" applyBorder="1" applyAlignment="1">
      <alignment/>
    </xf>
    <xf numFmtId="0" fontId="4" fillId="24" borderId="39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/>
    </xf>
    <xf numFmtId="0" fontId="4" fillId="24" borderId="75" xfId="0" applyFont="1" applyFill="1" applyBorder="1" applyAlignment="1">
      <alignment horizontal="center"/>
    </xf>
    <xf numFmtId="0" fontId="8" fillId="0" borderId="28" xfId="0" applyFont="1" applyFill="1" applyBorder="1" applyAlignment="1">
      <alignment/>
    </xf>
    <xf numFmtId="0" fontId="8" fillId="6" borderId="19" xfId="0" applyFont="1" applyFill="1" applyBorder="1" applyAlignment="1">
      <alignment horizontal="center"/>
    </xf>
    <xf numFmtId="0" fontId="8" fillId="0" borderId="39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0" fontId="8" fillId="0" borderId="45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24" borderId="19" xfId="0" applyFont="1" applyFill="1" applyBorder="1" applyAlignment="1">
      <alignment horizontal="center"/>
    </xf>
    <xf numFmtId="0" fontId="4" fillId="24" borderId="60" xfId="0" applyFont="1" applyFill="1" applyBorder="1" applyAlignment="1">
      <alignment horizontal="center"/>
    </xf>
    <xf numFmtId="0" fontId="4" fillId="24" borderId="4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7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47" xfId="0" applyFont="1" applyFill="1" applyBorder="1" applyAlignment="1">
      <alignment horizontal="center"/>
    </xf>
    <xf numFmtId="0" fontId="4" fillId="24" borderId="21" xfId="0" applyFont="1" applyFill="1" applyBorder="1" applyAlignment="1">
      <alignment horizontal="center"/>
    </xf>
    <xf numFmtId="0" fontId="4" fillId="0" borderId="76" xfId="0" applyFont="1" applyFill="1" applyBorder="1" applyAlignment="1">
      <alignment horizontal="center"/>
    </xf>
    <xf numFmtId="0" fontId="26" fillId="0" borderId="0" xfId="0" applyFont="1" applyBorder="1" applyAlignment="1">
      <alignment horizontal="left" vertical="center"/>
    </xf>
    <xf numFmtId="0" fontId="8" fillId="0" borderId="69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23" borderId="59" xfId="0" applyFont="1" applyFill="1" applyBorder="1" applyAlignment="1">
      <alignment horizontal="left" wrapText="1"/>
    </xf>
    <xf numFmtId="0" fontId="8" fillId="23" borderId="29" xfId="0" applyFont="1" applyFill="1" applyBorder="1" applyAlignment="1">
      <alignment horizontal="left" wrapText="1"/>
    </xf>
    <xf numFmtId="0" fontId="8" fillId="23" borderId="71" xfId="0" applyFont="1" applyFill="1" applyBorder="1" applyAlignment="1">
      <alignment horizontal="left" wrapText="1"/>
    </xf>
    <xf numFmtId="0" fontId="8" fillId="23" borderId="31" xfId="0" applyFont="1" applyFill="1" applyBorder="1" applyAlignment="1">
      <alignment horizontal="left" wrapText="1"/>
    </xf>
    <xf numFmtId="0" fontId="8" fillId="2" borderId="73" xfId="0" applyFont="1" applyFill="1" applyBorder="1" applyAlignment="1">
      <alignment horizontal="left" wrapText="1"/>
    </xf>
    <xf numFmtId="0" fontId="8" fillId="2" borderId="72" xfId="0" applyFont="1" applyFill="1" applyBorder="1" applyAlignment="1">
      <alignment horizontal="left" wrapText="1"/>
    </xf>
    <xf numFmtId="0" fontId="8" fillId="2" borderId="71" xfId="0" applyFont="1" applyFill="1" applyBorder="1" applyAlignment="1">
      <alignment horizontal="left" wrapText="1"/>
    </xf>
    <xf numFmtId="0" fontId="8" fillId="2" borderId="31" xfId="0" applyFont="1" applyFill="1" applyBorder="1" applyAlignment="1">
      <alignment horizontal="left" wrapText="1"/>
    </xf>
    <xf numFmtId="0" fontId="8" fillId="2" borderId="32" xfId="0" applyFont="1" applyFill="1" applyBorder="1" applyAlignment="1">
      <alignment horizontal="left" wrapText="1"/>
    </xf>
    <xf numFmtId="0" fontId="8" fillId="4" borderId="73" xfId="0" applyFont="1" applyFill="1" applyBorder="1" applyAlignment="1">
      <alignment horizontal="left" wrapText="1"/>
    </xf>
    <xf numFmtId="0" fontId="8" fillId="4" borderId="31" xfId="0" applyFont="1" applyFill="1" applyBorder="1" applyAlignment="1">
      <alignment horizontal="left" wrapText="1"/>
    </xf>
    <xf numFmtId="0" fontId="8" fillId="4" borderId="71" xfId="0" applyFont="1" applyFill="1" applyBorder="1" applyAlignment="1">
      <alignment horizontal="left" wrapText="1"/>
    </xf>
    <xf numFmtId="0" fontId="8" fillId="4" borderId="72" xfId="0" applyFont="1" applyFill="1" applyBorder="1" applyAlignment="1">
      <alignment horizontal="left" wrapText="1"/>
    </xf>
    <xf numFmtId="164" fontId="4" fillId="20" borderId="50" xfId="0" applyNumberFormat="1" applyFont="1" applyFill="1" applyBorder="1" applyAlignment="1">
      <alignment horizontal="center"/>
    </xf>
    <xf numFmtId="164" fontId="4" fillId="20" borderId="26" xfId="0" applyNumberFormat="1" applyFont="1" applyFill="1" applyBorder="1" applyAlignment="1">
      <alignment horizontal="center"/>
    </xf>
    <xf numFmtId="164" fontId="4" fillId="20" borderId="53" xfId="0" applyNumberFormat="1" applyFont="1" applyFill="1" applyBorder="1" applyAlignment="1">
      <alignment horizontal="center"/>
    </xf>
    <xf numFmtId="164" fontId="4" fillId="20" borderId="0" xfId="0" applyNumberFormat="1" applyFont="1" applyFill="1" applyBorder="1" applyAlignment="1">
      <alignment horizontal="center"/>
    </xf>
    <xf numFmtId="164" fontId="4" fillId="20" borderId="23" xfId="0" applyNumberFormat="1" applyFont="1" applyFill="1" applyBorder="1" applyAlignment="1">
      <alignment horizontal="center"/>
    </xf>
    <xf numFmtId="164" fontId="4" fillId="20" borderId="24" xfId="0" applyNumberFormat="1" applyFont="1" applyFill="1" applyBorder="1" applyAlignment="1">
      <alignment horizontal="center"/>
    </xf>
    <xf numFmtId="164" fontId="4" fillId="20" borderId="25" xfId="0" applyNumberFormat="1" applyFont="1" applyFill="1" applyBorder="1" applyAlignment="1">
      <alignment horizontal="center"/>
    </xf>
    <xf numFmtId="164" fontId="4" fillId="20" borderId="22" xfId="0" applyNumberFormat="1" applyFont="1" applyFill="1" applyBorder="1" applyAlignment="1">
      <alignment horizontal="center"/>
    </xf>
    <xf numFmtId="0" fontId="8" fillId="23" borderId="77" xfId="0" applyFont="1" applyFill="1" applyBorder="1" applyAlignment="1">
      <alignment horizontal="left" wrapText="1"/>
    </xf>
    <xf numFmtId="0" fontId="8" fillId="23" borderId="78" xfId="0" applyFont="1" applyFill="1" applyBorder="1" applyAlignment="1">
      <alignment horizontal="left" wrapText="1"/>
    </xf>
    <xf numFmtId="0" fontId="8" fillId="23" borderId="79" xfId="0" applyFont="1" applyFill="1" applyBorder="1" applyAlignment="1">
      <alignment horizontal="left" wrapText="1"/>
    </xf>
    <xf numFmtId="0" fontId="8" fillId="23" borderId="80" xfId="0" applyFont="1" applyFill="1" applyBorder="1" applyAlignment="1">
      <alignment horizontal="left" wrapText="1"/>
    </xf>
    <xf numFmtId="0" fontId="8" fillId="2" borderId="81" xfId="0" applyFont="1" applyFill="1" applyBorder="1" applyAlignment="1">
      <alignment horizontal="left" wrapText="1"/>
    </xf>
    <xf numFmtId="0" fontId="8" fillId="2" borderId="82" xfId="0" applyFont="1" applyFill="1" applyBorder="1" applyAlignment="1">
      <alignment horizontal="left" wrapText="1"/>
    </xf>
    <xf numFmtId="0" fontId="8" fillId="2" borderId="79" xfId="0" applyFont="1" applyFill="1" applyBorder="1" applyAlignment="1">
      <alignment horizontal="left" wrapText="1"/>
    </xf>
    <xf numFmtId="0" fontId="8" fillId="2" borderId="80" xfId="0" applyFont="1" applyFill="1" applyBorder="1" applyAlignment="1">
      <alignment horizontal="left" wrapText="1"/>
    </xf>
    <xf numFmtId="0" fontId="8" fillId="2" borderId="83" xfId="0" applyFont="1" applyFill="1" applyBorder="1" applyAlignment="1">
      <alignment horizontal="left" wrapText="1"/>
    </xf>
    <xf numFmtId="0" fontId="8" fillId="4" borderId="81" xfId="0" applyFont="1" applyFill="1" applyBorder="1" applyAlignment="1">
      <alignment horizontal="left" wrapText="1"/>
    </xf>
    <xf numFmtId="0" fontId="8" fillId="4" borderId="80" xfId="0" applyFont="1" applyFill="1" applyBorder="1" applyAlignment="1">
      <alignment horizontal="left" wrapText="1"/>
    </xf>
    <xf numFmtId="0" fontId="8" fillId="4" borderId="78" xfId="0" applyFont="1" applyFill="1" applyBorder="1" applyAlignment="1">
      <alignment horizontal="left" wrapText="1"/>
    </xf>
    <xf numFmtId="0" fontId="8" fillId="4" borderId="79" xfId="0" applyFont="1" applyFill="1" applyBorder="1" applyAlignment="1">
      <alignment horizontal="left" wrapText="1"/>
    </xf>
    <xf numFmtId="0" fontId="8" fillId="4" borderId="82" xfId="0" applyFont="1" applyFill="1" applyBorder="1" applyAlignment="1">
      <alignment horizontal="left" wrapText="1"/>
    </xf>
    <xf numFmtId="0" fontId="8" fillId="0" borderId="64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47" xfId="0" applyFont="1" applyBorder="1" applyAlignment="1">
      <alignment horizontal="center"/>
    </xf>
    <xf numFmtId="0" fontId="8" fillId="22" borderId="20" xfId="0" applyFont="1" applyFill="1" applyBorder="1" applyAlignment="1">
      <alignment horizontal="center"/>
    </xf>
    <xf numFmtId="0" fontId="8" fillId="7" borderId="32" xfId="0" applyFont="1" applyFill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4" fillId="25" borderId="2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46" xfId="0" applyBorder="1" applyAlignment="1">
      <alignment/>
    </xf>
    <xf numFmtId="0" fontId="4" fillId="0" borderId="58" xfId="0" applyFont="1" applyFill="1" applyBorder="1" applyAlignment="1">
      <alignment horizontal="center"/>
    </xf>
    <xf numFmtId="0" fontId="4" fillId="25" borderId="40" xfId="0" applyFont="1" applyFill="1" applyBorder="1" applyAlignment="1">
      <alignment horizontal="center"/>
    </xf>
    <xf numFmtId="0" fontId="4" fillId="25" borderId="42" xfId="0" applyFont="1" applyFill="1" applyBorder="1" applyAlignment="1">
      <alignment horizontal="center"/>
    </xf>
    <xf numFmtId="0" fontId="4" fillId="25" borderId="44" xfId="0" applyFont="1" applyFill="1" applyBorder="1" applyAlignment="1">
      <alignment horizontal="center"/>
    </xf>
    <xf numFmtId="0" fontId="4" fillId="25" borderId="30" xfId="0" applyFont="1" applyFill="1" applyBorder="1" applyAlignment="1">
      <alignment horizontal="center"/>
    </xf>
    <xf numFmtId="0" fontId="4" fillId="25" borderId="20" xfId="0" applyFont="1" applyFill="1" applyBorder="1" applyAlignment="1">
      <alignment horizontal="center"/>
    </xf>
    <xf numFmtId="0" fontId="5" fillId="0" borderId="46" xfId="0" applyFont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4" fillId="1" borderId="10" xfId="0" applyFont="1" applyFill="1" applyBorder="1" applyAlignment="1">
      <alignment horizontal="center"/>
    </xf>
    <xf numFmtId="0" fontId="4" fillId="1" borderId="59" xfId="0" applyFont="1" applyFill="1" applyBorder="1" applyAlignment="1">
      <alignment horizontal="center"/>
    </xf>
    <xf numFmtId="0" fontId="4" fillId="26" borderId="28" xfId="0" applyFont="1" applyFill="1" applyBorder="1" applyAlignment="1">
      <alignment horizontal="center"/>
    </xf>
    <xf numFmtId="0" fontId="4" fillId="26" borderId="29" xfId="0" applyFont="1" applyFill="1" applyBorder="1" applyAlignment="1">
      <alignment horizontal="center"/>
    </xf>
    <xf numFmtId="0" fontId="4" fillId="1" borderId="28" xfId="0" applyFont="1" applyFill="1" applyBorder="1" applyAlignment="1">
      <alignment horizontal="center"/>
    </xf>
    <xf numFmtId="0" fontId="4" fillId="1" borderId="29" xfId="0" applyFont="1" applyFill="1" applyBorder="1" applyAlignment="1">
      <alignment horizontal="center"/>
    </xf>
    <xf numFmtId="0" fontId="4" fillId="26" borderId="39" xfId="0" applyFont="1" applyFill="1" applyBorder="1" applyAlignment="1">
      <alignment horizontal="center"/>
    </xf>
    <xf numFmtId="0" fontId="4" fillId="1" borderId="70" xfId="0" applyFont="1" applyFill="1" applyBorder="1" applyAlignment="1">
      <alignment horizontal="center"/>
    </xf>
    <xf numFmtId="0" fontId="4" fillId="1" borderId="41" xfId="0" applyFont="1" applyFill="1" applyBorder="1" applyAlignment="1">
      <alignment horizontal="center"/>
    </xf>
    <xf numFmtId="0" fontId="4" fillId="1" borderId="73" xfId="0" applyFont="1" applyFill="1" applyBorder="1" applyAlignment="1">
      <alignment horizontal="center"/>
    </xf>
    <xf numFmtId="0" fontId="4" fillId="1" borderId="43" xfId="0" applyFont="1" applyFill="1" applyBorder="1" applyAlignment="1">
      <alignment horizontal="center"/>
    </xf>
    <xf numFmtId="0" fontId="4" fillId="1" borderId="72" xfId="0" applyFont="1" applyFill="1" applyBorder="1" applyAlignment="1">
      <alignment horizontal="center"/>
    </xf>
    <xf numFmtId="0" fontId="4" fillId="1" borderId="45" xfId="0" applyFont="1" applyFill="1" applyBorder="1" applyAlignment="1">
      <alignment horizontal="center"/>
    </xf>
    <xf numFmtId="0" fontId="4" fillId="26" borderId="71" xfId="0" applyFont="1" applyFill="1" applyBorder="1" applyAlignment="1">
      <alignment horizontal="center"/>
    </xf>
    <xf numFmtId="0" fontId="4" fillId="1" borderId="71" xfId="0" applyFont="1" applyFill="1" applyBorder="1" applyAlignment="1">
      <alignment horizontal="center"/>
    </xf>
    <xf numFmtId="0" fontId="4" fillId="1" borderId="19" xfId="0" applyFont="1" applyFill="1" applyBorder="1" applyAlignment="1">
      <alignment horizontal="center"/>
    </xf>
    <xf numFmtId="0" fontId="4" fillId="1" borderId="31" xfId="0" applyFont="1" applyFill="1" applyBorder="1" applyAlignment="1">
      <alignment horizontal="center"/>
    </xf>
    <xf numFmtId="0" fontId="4" fillId="1" borderId="21" xfId="0" applyFont="1" applyFill="1" applyBorder="1" applyAlignment="1">
      <alignment horizontal="center"/>
    </xf>
    <xf numFmtId="0" fontId="4" fillId="1" borderId="32" xfId="0" applyFont="1" applyFill="1" applyBorder="1" applyAlignment="1">
      <alignment horizontal="center"/>
    </xf>
    <xf numFmtId="0" fontId="4" fillId="26" borderId="73" xfId="0" applyFont="1" applyFill="1" applyBorder="1" applyAlignment="1">
      <alignment horizontal="center"/>
    </xf>
    <xf numFmtId="0" fontId="4" fillId="26" borderId="45" xfId="0" applyFont="1" applyFill="1" applyBorder="1" applyAlignment="1">
      <alignment horizontal="center"/>
    </xf>
    <xf numFmtId="0" fontId="4" fillId="26" borderId="47" xfId="0" applyFont="1" applyFill="1" applyBorder="1" applyAlignment="1">
      <alignment horizontal="center"/>
    </xf>
    <xf numFmtId="0" fontId="4" fillId="1" borderId="11" xfId="0" applyFont="1" applyFill="1" applyBorder="1" applyAlignment="1">
      <alignment horizontal="center"/>
    </xf>
    <xf numFmtId="0" fontId="4" fillId="26" borderId="33" xfId="0" applyFont="1" applyFill="1" applyBorder="1" applyAlignment="1">
      <alignment horizontal="center"/>
    </xf>
    <xf numFmtId="0" fontId="4" fillId="1" borderId="69" xfId="0" applyFont="1" applyFill="1" applyBorder="1" applyAlignment="1">
      <alignment horizontal="center"/>
    </xf>
    <xf numFmtId="0" fontId="4" fillId="1" borderId="33" xfId="0" applyFont="1" applyFill="1" applyBorder="1" applyAlignment="1">
      <alignment horizontal="center"/>
    </xf>
    <xf numFmtId="0" fontId="4" fillId="26" borderId="69" xfId="0" applyFont="1" applyFill="1" applyBorder="1" applyAlignment="1">
      <alignment horizontal="center"/>
    </xf>
    <xf numFmtId="0" fontId="4" fillId="1" borderId="48" xfId="0" applyFont="1" applyFill="1" applyBorder="1" applyAlignment="1">
      <alignment horizontal="center"/>
    </xf>
    <xf numFmtId="0" fontId="4" fillId="26" borderId="13" xfId="0" applyFont="1" applyFill="1" applyBorder="1" applyAlignment="1">
      <alignment horizontal="center"/>
    </xf>
    <xf numFmtId="0" fontId="4" fillId="1" borderId="34" xfId="0" applyFont="1" applyFill="1" applyBorder="1" applyAlignment="1">
      <alignment horizontal="center"/>
    </xf>
    <xf numFmtId="0" fontId="4" fillId="1" borderId="14" xfId="0" applyFont="1" applyFill="1" applyBorder="1" applyAlignment="1">
      <alignment horizontal="center"/>
    </xf>
    <xf numFmtId="0" fontId="4" fillId="1" borderId="35" xfId="0" applyFont="1" applyFill="1" applyBorder="1" applyAlignment="1">
      <alignment horizontal="center"/>
    </xf>
    <xf numFmtId="0" fontId="4" fillId="1" borderId="15" xfId="0" applyFont="1" applyFill="1" applyBorder="1" applyAlignment="1">
      <alignment horizontal="center"/>
    </xf>
    <xf numFmtId="0" fontId="4" fillId="1" borderId="36" xfId="0" applyFont="1" applyFill="1" applyBorder="1" applyAlignment="1">
      <alignment horizontal="center"/>
    </xf>
    <xf numFmtId="0" fontId="4" fillId="1" borderId="16" xfId="0" applyFont="1" applyFill="1" applyBorder="1" applyAlignment="1">
      <alignment horizontal="center"/>
    </xf>
    <xf numFmtId="0" fontId="4" fillId="1" borderId="37" xfId="0" applyFont="1" applyFill="1" applyBorder="1" applyAlignment="1">
      <alignment horizontal="center"/>
    </xf>
    <xf numFmtId="0" fontId="4" fillId="1" borderId="12" xfId="0" applyFont="1" applyFill="1" applyBorder="1" applyAlignment="1">
      <alignment horizontal="center"/>
    </xf>
    <xf numFmtId="0" fontId="4" fillId="1" borderId="38" xfId="0" applyFont="1" applyFill="1" applyBorder="1" applyAlignment="1">
      <alignment horizontal="center"/>
    </xf>
    <xf numFmtId="0" fontId="4" fillId="1" borderId="17" xfId="0" applyFont="1" applyFill="1" applyBorder="1" applyAlignment="1">
      <alignment horizontal="center"/>
    </xf>
    <xf numFmtId="0" fontId="4" fillId="26" borderId="14" xfId="0" applyFont="1" applyFill="1" applyBorder="1" applyAlignment="1">
      <alignment horizontal="center"/>
    </xf>
    <xf numFmtId="0" fontId="4" fillId="26" borderId="16" xfId="0" applyFont="1" applyFill="1" applyBorder="1" applyAlignment="1">
      <alignment horizontal="center"/>
    </xf>
    <xf numFmtId="0" fontId="4" fillId="26" borderId="15" xfId="0" applyFont="1" applyFill="1" applyBorder="1" applyAlignment="1">
      <alignment horizontal="center"/>
    </xf>
    <xf numFmtId="0" fontId="4" fillId="26" borderId="10" xfId="0" applyFont="1" applyFill="1" applyBorder="1" applyAlignment="1">
      <alignment horizontal="center"/>
    </xf>
    <xf numFmtId="0" fontId="4" fillId="27" borderId="28" xfId="0" applyFont="1" applyFill="1" applyBorder="1" applyAlignment="1">
      <alignment horizontal="center"/>
    </xf>
    <xf numFmtId="0" fontId="4" fillId="27" borderId="39" xfId="0" applyFont="1" applyFill="1" applyBorder="1" applyAlignment="1">
      <alignment horizontal="center"/>
    </xf>
    <xf numFmtId="0" fontId="4" fillId="1" borderId="39" xfId="0" applyFont="1" applyFill="1" applyBorder="1" applyAlignment="1">
      <alignment horizontal="center"/>
    </xf>
    <xf numFmtId="0" fontId="4" fillId="27" borderId="41" xfId="0" applyFont="1" applyFill="1" applyBorder="1" applyAlignment="1">
      <alignment horizontal="center"/>
    </xf>
    <xf numFmtId="0" fontId="4" fillId="27" borderId="43" xfId="0" applyFont="1" applyFill="1" applyBorder="1" applyAlignment="1">
      <alignment horizontal="center"/>
    </xf>
    <xf numFmtId="0" fontId="4" fillId="27" borderId="45" xfId="0" applyFont="1" applyFill="1" applyBorder="1" applyAlignment="1">
      <alignment horizontal="center"/>
    </xf>
    <xf numFmtId="0" fontId="4" fillId="27" borderId="19" xfId="0" applyFont="1" applyFill="1" applyBorder="1" applyAlignment="1">
      <alignment horizontal="center"/>
    </xf>
    <xf numFmtId="0" fontId="4" fillId="27" borderId="21" xfId="0" applyFont="1" applyFill="1" applyBorder="1" applyAlignment="1">
      <alignment horizontal="center"/>
    </xf>
    <xf numFmtId="0" fontId="4" fillId="26" borderId="19" xfId="0" applyFont="1" applyFill="1" applyBorder="1" applyAlignment="1">
      <alignment horizontal="center"/>
    </xf>
    <xf numFmtId="0" fontId="4" fillId="28" borderId="58" xfId="0" applyFont="1" applyFill="1" applyBorder="1" applyAlignment="1">
      <alignment horizontal="center"/>
    </xf>
    <xf numFmtId="0" fontId="4" fillId="28" borderId="10" xfId="0" applyFont="1" applyFill="1" applyBorder="1" applyAlignment="1">
      <alignment horizontal="center"/>
    </xf>
    <xf numFmtId="0" fontId="4" fillId="28" borderId="28" xfId="0" applyFont="1" applyFill="1" applyBorder="1" applyAlignment="1">
      <alignment horizontal="center"/>
    </xf>
    <xf numFmtId="0" fontId="4" fillId="28" borderId="27" xfId="0" applyFont="1" applyFill="1" applyBorder="1" applyAlignment="1">
      <alignment horizontal="center"/>
    </xf>
    <xf numFmtId="0" fontId="4" fillId="28" borderId="39" xfId="0" applyFont="1" applyFill="1" applyBorder="1" applyAlignment="1">
      <alignment horizontal="center"/>
    </xf>
    <xf numFmtId="0" fontId="4" fillId="28" borderId="41" xfId="0" applyFont="1" applyFill="1" applyBorder="1" applyAlignment="1">
      <alignment horizontal="center"/>
    </xf>
    <xf numFmtId="0" fontId="4" fillId="28" borderId="43" xfId="0" applyFont="1" applyFill="1" applyBorder="1" applyAlignment="1">
      <alignment horizontal="center"/>
    </xf>
    <xf numFmtId="0" fontId="4" fillId="28" borderId="44" xfId="0" applyFont="1" applyFill="1" applyBorder="1" applyAlignment="1">
      <alignment horizontal="center"/>
    </xf>
    <xf numFmtId="0" fontId="4" fillId="28" borderId="45" xfId="0" applyFont="1" applyFill="1" applyBorder="1" applyAlignment="1">
      <alignment horizontal="center"/>
    </xf>
    <xf numFmtId="0" fontId="4" fillId="28" borderId="19" xfId="0" applyFont="1" applyFill="1" applyBorder="1" applyAlignment="1">
      <alignment horizontal="center"/>
    </xf>
    <xf numFmtId="0" fontId="4" fillId="28" borderId="21" xfId="0" applyFont="1" applyFill="1" applyBorder="1" applyAlignment="1">
      <alignment horizontal="center"/>
    </xf>
    <xf numFmtId="0" fontId="4" fillId="28" borderId="20" xfId="0" applyFont="1" applyFill="1" applyBorder="1" applyAlignment="1">
      <alignment horizontal="center"/>
    </xf>
    <xf numFmtId="0" fontId="4" fillId="27" borderId="29" xfId="0" applyFont="1" applyFill="1" applyBorder="1" applyAlignment="1">
      <alignment horizontal="center"/>
    </xf>
    <xf numFmtId="0" fontId="4" fillId="27" borderId="70" xfId="0" applyFont="1" applyFill="1" applyBorder="1" applyAlignment="1">
      <alignment horizontal="center"/>
    </xf>
    <xf numFmtId="0" fontId="4" fillId="27" borderId="73" xfId="0" applyFont="1" applyFill="1" applyBorder="1" applyAlignment="1">
      <alignment horizontal="center"/>
    </xf>
    <xf numFmtId="0" fontId="4" fillId="27" borderId="72" xfId="0" applyFont="1" applyFill="1" applyBorder="1" applyAlignment="1">
      <alignment horizontal="center"/>
    </xf>
    <xf numFmtId="0" fontId="4" fillId="27" borderId="71" xfId="0" applyFont="1" applyFill="1" applyBorder="1" applyAlignment="1">
      <alignment horizontal="center"/>
    </xf>
    <xf numFmtId="0" fontId="4" fillId="27" borderId="31" xfId="0" applyFont="1" applyFill="1" applyBorder="1" applyAlignment="1">
      <alignment horizontal="center"/>
    </xf>
    <xf numFmtId="0" fontId="4" fillId="27" borderId="32" xfId="0" applyFont="1" applyFill="1" applyBorder="1" applyAlignment="1">
      <alignment horizontal="center"/>
    </xf>
    <xf numFmtId="0" fontId="4" fillId="26" borderId="72" xfId="0" applyFont="1" applyFill="1" applyBorder="1" applyAlignment="1">
      <alignment horizontal="center"/>
    </xf>
    <xf numFmtId="0" fontId="4" fillId="26" borderId="43" xfId="0" applyFont="1" applyFill="1" applyBorder="1" applyAlignment="1">
      <alignment horizontal="center"/>
    </xf>
    <xf numFmtId="0" fontId="4" fillId="26" borderId="37" xfId="0" applyFont="1" applyFill="1" applyBorder="1" applyAlignment="1">
      <alignment horizontal="center"/>
    </xf>
    <xf numFmtId="0" fontId="4" fillId="26" borderId="36" xfId="0" applyFont="1" applyFill="1" applyBorder="1" applyAlignment="1">
      <alignment horizontal="center"/>
    </xf>
    <xf numFmtId="1" fontId="4" fillId="22" borderId="69" xfId="0" applyNumberFormat="1" applyFont="1" applyFill="1" applyBorder="1" applyAlignment="1">
      <alignment horizontal="center"/>
    </xf>
    <xf numFmtId="1" fontId="4" fillId="22" borderId="13" xfId="0" applyNumberFormat="1" applyFont="1" applyFill="1" applyBorder="1" applyAlignment="1">
      <alignment horizontal="center"/>
    </xf>
    <xf numFmtId="1" fontId="4" fillId="22" borderId="14" xfId="0" applyNumberFormat="1" applyFont="1" applyFill="1" applyBorder="1" applyAlignment="1">
      <alignment horizontal="center"/>
    </xf>
    <xf numFmtId="1" fontId="4" fillId="22" borderId="15" xfId="0" applyNumberFormat="1" applyFont="1" applyFill="1" applyBorder="1" applyAlignment="1">
      <alignment horizontal="center"/>
    </xf>
    <xf numFmtId="1" fontId="4" fillId="22" borderId="16" xfId="0" applyNumberFormat="1" applyFont="1" applyFill="1" applyBorder="1" applyAlignment="1">
      <alignment horizontal="center"/>
    </xf>
    <xf numFmtId="1" fontId="4" fillId="22" borderId="12" xfId="0" applyNumberFormat="1" applyFont="1" applyFill="1" applyBorder="1" applyAlignment="1">
      <alignment horizontal="center"/>
    </xf>
    <xf numFmtId="1" fontId="4" fillId="22" borderId="17" xfId="0" applyNumberFormat="1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20" borderId="47" xfId="0" applyFont="1" applyFill="1" applyBorder="1" applyAlignment="1">
      <alignment horizontal="center"/>
    </xf>
    <xf numFmtId="0" fontId="4" fillId="20" borderId="33" xfId="0" applyFont="1" applyFill="1" applyBorder="1" applyAlignment="1">
      <alignment horizontal="center"/>
    </xf>
    <xf numFmtId="0" fontId="4" fillId="20" borderId="48" xfId="0" applyFont="1" applyFill="1" applyBorder="1" applyAlignment="1">
      <alignment horizontal="center"/>
    </xf>
    <xf numFmtId="0" fontId="4" fillId="20" borderId="34" xfId="0" applyFont="1" applyFill="1" applyBorder="1" applyAlignment="1">
      <alignment horizontal="center"/>
    </xf>
    <xf numFmtId="0" fontId="4" fillId="20" borderId="35" xfId="0" applyFont="1" applyFill="1" applyBorder="1" applyAlignment="1">
      <alignment horizontal="center"/>
    </xf>
    <xf numFmtId="0" fontId="4" fillId="20" borderId="36" xfId="0" applyFont="1" applyFill="1" applyBorder="1" applyAlignment="1">
      <alignment horizontal="center"/>
    </xf>
    <xf numFmtId="0" fontId="4" fillId="20" borderId="37" xfId="0" applyFont="1" applyFill="1" applyBorder="1" applyAlignment="1">
      <alignment horizontal="center"/>
    </xf>
    <xf numFmtId="0" fontId="4" fillId="20" borderId="38" xfId="0" applyFont="1" applyFill="1" applyBorder="1" applyAlignment="1">
      <alignment horizontal="center"/>
    </xf>
    <xf numFmtId="1" fontId="5" fillId="0" borderId="37" xfId="0" applyNumberFormat="1" applyFont="1" applyBorder="1" applyAlignment="1">
      <alignment/>
    </xf>
    <xf numFmtId="0" fontId="8" fillId="7" borderId="85" xfId="0" applyFont="1" applyFill="1" applyBorder="1" applyAlignment="1">
      <alignment horizontal="center"/>
    </xf>
    <xf numFmtId="0" fontId="4" fillId="1" borderId="86" xfId="0" applyFont="1" applyFill="1" applyBorder="1" applyAlignment="1">
      <alignment horizontal="center"/>
    </xf>
    <xf numFmtId="0" fontId="4" fillId="1" borderId="87" xfId="0" applyFont="1" applyFill="1" applyBorder="1" applyAlignment="1">
      <alignment horizontal="center"/>
    </xf>
    <xf numFmtId="0" fontId="4" fillId="26" borderId="87" xfId="0" applyFont="1" applyFill="1" applyBorder="1" applyAlignment="1">
      <alignment horizontal="center"/>
    </xf>
    <xf numFmtId="0" fontId="4" fillId="1" borderId="88" xfId="0" applyFont="1" applyFill="1" applyBorder="1" applyAlignment="1">
      <alignment horizontal="center"/>
    </xf>
    <xf numFmtId="0" fontId="4" fillId="1" borderId="89" xfId="0" applyFont="1" applyFill="1" applyBorder="1" applyAlignment="1">
      <alignment horizontal="center"/>
    </xf>
    <xf numFmtId="0" fontId="4" fillId="1" borderId="90" xfId="0" applyFont="1" applyFill="1" applyBorder="1" applyAlignment="1">
      <alignment horizontal="center"/>
    </xf>
    <xf numFmtId="0" fontId="4" fillId="1" borderId="91" xfId="0" applyFont="1" applyFill="1" applyBorder="1" applyAlignment="1">
      <alignment horizontal="center"/>
    </xf>
    <xf numFmtId="0" fontId="4" fillId="26" borderId="91" xfId="0" applyFont="1" applyFill="1" applyBorder="1" applyAlignment="1">
      <alignment horizontal="center"/>
    </xf>
    <xf numFmtId="0" fontId="4" fillId="1" borderId="92" xfId="0" applyFont="1" applyFill="1" applyBorder="1" applyAlignment="1">
      <alignment horizontal="center"/>
    </xf>
    <xf numFmtId="0" fontId="4" fillId="1" borderId="85" xfId="0" applyFont="1" applyFill="1" applyBorder="1" applyAlignment="1">
      <alignment horizontal="center"/>
    </xf>
    <xf numFmtId="0" fontId="4" fillId="26" borderId="90" xfId="0" applyFont="1" applyFill="1" applyBorder="1" applyAlignment="1">
      <alignment horizontal="center"/>
    </xf>
    <xf numFmtId="0" fontId="5" fillId="0" borderId="92" xfId="0" applyFont="1" applyBorder="1" applyAlignment="1">
      <alignment/>
    </xf>
    <xf numFmtId="0" fontId="4" fillId="0" borderId="93" xfId="0" applyFont="1" applyFill="1" applyBorder="1" applyAlignment="1">
      <alignment horizontal="center"/>
    </xf>
    <xf numFmtId="0" fontId="8" fillId="22" borderId="18" xfId="0" applyFont="1" applyFill="1" applyBorder="1" applyAlignment="1">
      <alignment horizontal="center"/>
    </xf>
    <xf numFmtId="0" fontId="4" fillId="24" borderId="94" xfId="0" applyFont="1" applyFill="1" applyBorder="1" applyAlignment="1">
      <alignment horizontal="center"/>
    </xf>
    <xf numFmtId="0" fontId="4" fillId="25" borderId="60" xfId="0" applyFont="1" applyFill="1" applyBorder="1" applyAlignment="1">
      <alignment horizontal="center"/>
    </xf>
    <xf numFmtId="0" fontId="8" fillId="6" borderId="21" xfId="0" applyFont="1" applyFill="1" applyBorder="1" applyAlignment="1">
      <alignment horizontal="center"/>
    </xf>
    <xf numFmtId="0" fontId="4" fillId="26" borderId="11" xfId="0" applyFont="1" applyFill="1" applyBorder="1" applyAlignment="1">
      <alignment horizontal="center"/>
    </xf>
    <xf numFmtId="0" fontId="4" fillId="27" borderId="69" xfId="0" applyFont="1" applyFill="1" applyBorder="1" applyAlignment="1">
      <alignment horizontal="center"/>
    </xf>
    <xf numFmtId="0" fontId="4" fillId="27" borderId="13" xfId="0" applyFont="1" applyFill="1" applyBorder="1" applyAlignment="1">
      <alignment horizontal="center"/>
    </xf>
    <xf numFmtId="0" fontId="4" fillId="27" borderId="14" xfId="0" applyFont="1" applyFill="1" applyBorder="1" applyAlignment="1">
      <alignment horizontal="center"/>
    </xf>
    <xf numFmtId="0" fontId="4" fillId="27" borderId="15" xfId="0" applyFont="1" applyFill="1" applyBorder="1" applyAlignment="1">
      <alignment horizontal="center"/>
    </xf>
    <xf numFmtId="0" fontId="4" fillId="27" borderId="16" xfId="0" applyFont="1" applyFill="1" applyBorder="1" applyAlignment="1">
      <alignment horizontal="center"/>
    </xf>
    <xf numFmtId="0" fontId="4" fillId="27" borderId="12" xfId="0" applyFont="1" applyFill="1" applyBorder="1" applyAlignment="1">
      <alignment horizontal="center"/>
    </xf>
    <xf numFmtId="0" fontId="4" fillId="27" borderId="17" xfId="0" applyFont="1" applyFill="1" applyBorder="1" applyAlignment="1">
      <alignment horizontal="center"/>
    </xf>
    <xf numFmtId="0" fontId="4" fillId="26" borderId="12" xfId="0" applyFont="1" applyFill="1" applyBorder="1" applyAlignment="1">
      <alignment horizontal="center"/>
    </xf>
    <xf numFmtId="0" fontId="4" fillId="26" borderId="59" xfId="0" applyFont="1" applyFill="1" applyBorder="1" applyAlignment="1">
      <alignment horizontal="center"/>
    </xf>
    <xf numFmtId="0" fontId="4" fillId="26" borderId="70" xfId="0" applyFont="1" applyFill="1" applyBorder="1" applyAlignment="1">
      <alignment horizontal="center"/>
    </xf>
    <xf numFmtId="0" fontId="8" fillId="1" borderId="10" xfId="0" applyFont="1" applyFill="1" applyBorder="1" applyAlignment="1">
      <alignment horizontal="center"/>
    </xf>
    <xf numFmtId="0" fontId="8" fillId="1" borderId="11" xfId="0" applyFont="1" applyFill="1" applyBorder="1" applyAlignment="1">
      <alignment horizontal="center"/>
    </xf>
    <xf numFmtId="0" fontId="4" fillId="26" borderId="41" xfId="0" applyFont="1" applyFill="1" applyBorder="1" applyAlignment="1">
      <alignment horizontal="center"/>
    </xf>
    <xf numFmtId="0" fontId="8" fillId="0" borderId="60" xfId="0" applyFont="1" applyFill="1" applyBorder="1" applyAlignment="1">
      <alignment/>
    </xf>
    <xf numFmtId="0" fontId="4" fillId="24" borderId="35" xfId="0" applyFont="1" applyFill="1" applyBorder="1" applyAlignment="1">
      <alignment horizontal="center"/>
    </xf>
    <xf numFmtId="0" fontId="8" fillId="22" borderId="30" xfId="0" applyFont="1" applyFill="1" applyBorder="1" applyAlignment="1">
      <alignment horizontal="center"/>
    </xf>
    <xf numFmtId="0" fontId="8" fillId="25" borderId="27" xfId="0" applyFont="1" applyFill="1" applyBorder="1" applyAlignment="1">
      <alignment/>
    </xf>
    <xf numFmtId="0" fontId="8" fillId="25" borderId="60" xfId="0" applyFont="1" applyFill="1" applyBorder="1" applyAlignment="1">
      <alignment/>
    </xf>
    <xf numFmtId="0" fontId="8" fillId="25" borderId="40" xfId="0" applyFont="1" applyFill="1" applyBorder="1" applyAlignment="1">
      <alignment/>
    </xf>
    <xf numFmtId="0" fontId="8" fillId="25" borderId="42" xfId="0" applyFont="1" applyFill="1" applyBorder="1" applyAlignment="1">
      <alignment/>
    </xf>
    <xf numFmtId="0" fontId="8" fillId="25" borderId="30" xfId="0" applyFont="1" applyFill="1" applyBorder="1" applyAlignment="1">
      <alignment/>
    </xf>
    <xf numFmtId="0" fontId="8" fillId="25" borderId="20" xfId="0" applyFont="1" applyFill="1" applyBorder="1" applyAlignment="1">
      <alignment/>
    </xf>
    <xf numFmtId="0" fontId="8" fillId="25" borderId="44" xfId="0" applyFont="1" applyFill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8" fillId="0" borderId="33" xfId="0" applyFont="1" applyFill="1" applyBorder="1" applyAlignment="1">
      <alignment/>
    </xf>
    <xf numFmtId="0" fontId="8" fillId="7" borderId="31" xfId="0" applyFont="1" applyFill="1" applyBorder="1" applyAlignment="1">
      <alignment horizontal="center"/>
    </xf>
    <xf numFmtId="0" fontId="4" fillId="0" borderId="73" xfId="0" applyFont="1" applyBorder="1" applyAlignment="1">
      <alignment/>
    </xf>
    <xf numFmtId="0" fontId="8" fillId="27" borderId="10" xfId="0" applyFont="1" applyFill="1" applyBorder="1" applyAlignment="1">
      <alignment/>
    </xf>
    <xf numFmtId="0" fontId="8" fillId="27" borderId="28" xfId="0" applyFont="1" applyFill="1" applyBorder="1" applyAlignment="1">
      <alignment/>
    </xf>
    <xf numFmtId="0" fontId="8" fillId="1" borderId="29" xfId="0" applyFont="1" applyFill="1" applyBorder="1" applyAlignment="1">
      <alignment/>
    </xf>
    <xf numFmtId="0" fontId="8" fillId="27" borderId="39" xfId="0" applyFont="1" applyFill="1" applyBorder="1" applyAlignment="1">
      <alignment/>
    </xf>
    <xf numFmtId="0" fontId="8" fillId="1" borderId="70" xfId="0" applyFont="1" applyFill="1" applyBorder="1" applyAlignment="1">
      <alignment/>
    </xf>
    <xf numFmtId="0" fontId="8" fillId="27" borderId="41" xfId="0" applyFont="1" applyFill="1" applyBorder="1" applyAlignment="1">
      <alignment/>
    </xf>
    <xf numFmtId="0" fontId="8" fillId="1" borderId="73" xfId="0" applyFont="1" applyFill="1" applyBorder="1" applyAlignment="1">
      <alignment/>
    </xf>
    <xf numFmtId="0" fontId="8" fillId="27" borderId="43" xfId="0" applyFont="1" applyFill="1" applyBorder="1" applyAlignment="1">
      <alignment/>
    </xf>
    <xf numFmtId="0" fontId="8" fillId="1" borderId="72" xfId="0" applyFont="1" applyFill="1" applyBorder="1" applyAlignment="1">
      <alignment/>
    </xf>
    <xf numFmtId="0" fontId="8" fillId="27" borderId="45" xfId="0" applyFont="1" applyFill="1" applyBorder="1" applyAlignment="1">
      <alignment/>
    </xf>
    <xf numFmtId="0" fontId="8" fillId="1" borderId="71" xfId="0" applyFont="1" applyFill="1" applyBorder="1" applyAlignment="1">
      <alignment/>
    </xf>
    <xf numFmtId="0" fontId="8" fillId="27" borderId="19" xfId="0" applyFont="1" applyFill="1" applyBorder="1" applyAlignment="1">
      <alignment/>
    </xf>
    <xf numFmtId="0" fontId="8" fillId="1" borderId="31" xfId="0" applyFont="1" applyFill="1" applyBorder="1" applyAlignment="1">
      <alignment/>
    </xf>
    <xf numFmtId="0" fontId="8" fillId="27" borderId="21" xfId="0" applyFont="1" applyFill="1" applyBorder="1" applyAlignment="1">
      <alignment/>
    </xf>
    <xf numFmtId="0" fontId="8" fillId="1" borderId="32" xfId="0" applyFont="1" applyFill="1" applyBorder="1" applyAlignment="1">
      <alignment/>
    </xf>
    <xf numFmtId="0" fontId="4" fillId="26" borderId="31" xfId="0" applyFont="1" applyFill="1" applyBorder="1" applyAlignment="1">
      <alignment horizontal="center"/>
    </xf>
    <xf numFmtId="0" fontId="4" fillId="29" borderId="71" xfId="0" applyFont="1" applyFill="1" applyBorder="1" applyAlignment="1">
      <alignment horizontal="center"/>
    </xf>
    <xf numFmtId="0" fontId="8" fillId="27" borderId="29" xfId="0" applyFont="1" applyFill="1" applyBorder="1" applyAlignment="1">
      <alignment/>
    </xf>
    <xf numFmtId="0" fontId="8" fillId="27" borderId="70" xfId="0" applyFont="1" applyFill="1" applyBorder="1" applyAlignment="1">
      <alignment/>
    </xf>
    <xf numFmtId="0" fontId="8" fillId="27" borderId="72" xfId="0" applyFont="1" applyFill="1" applyBorder="1" applyAlignment="1">
      <alignment/>
    </xf>
    <xf numFmtId="0" fontId="8" fillId="27" borderId="71" xfId="0" applyFont="1" applyFill="1" applyBorder="1" applyAlignment="1">
      <alignment/>
    </xf>
    <xf numFmtId="0" fontId="8" fillId="27" borderId="31" xfId="0" applyFont="1" applyFill="1" applyBorder="1" applyAlignment="1">
      <alignment/>
    </xf>
    <xf numFmtId="0" fontId="8" fillId="27" borderId="32" xfId="0" applyFont="1" applyFill="1" applyBorder="1" applyAlignment="1">
      <alignment/>
    </xf>
    <xf numFmtId="0" fontId="8" fillId="27" borderId="73" xfId="0" applyFont="1" applyFill="1" applyBorder="1" applyAlignment="1">
      <alignment/>
    </xf>
    <xf numFmtId="0" fontId="8" fillId="27" borderId="15" xfId="0" applyFont="1" applyFill="1" applyBorder="1" applyAlignment="1">
      <alignment/>
    </xf>
    <xf numFmtId="0" fontId="8" fillId="27" borderId="69" xfId="0" applyFont="1" applyFill="1" applyBorder="1" applyAlignment="1">
      <alignment/>
    </xf>
    <xf numFmtId="0" fontId="8" fillId="27" borderId="14" xfId="0" applyFont="1" applyFill="1" applyBorder="1" applyAlignment="1">
      <alignment/>
    </xf>
    <xf numFmtId="0" fontId="8" fillId="27" borderId="16" xfId="0" applyFont="1" applyFill="1" applyBorder="1" applyAlignment="1">
      <alignment/>
    </xf>
    <xf numFmtId="0" fontId="8" fillId="27" borderId="12" xfId="0" applyFont="1" applyFill="1" applyBorder="1" applyAlignment="1">
      <alignment/>
    </xf>
    <xf numFmtId="0" fontId="8" fillId="27" borderId="17" xfId="0" applyFont="1" applyFill="1" applyBorder="1" applyAlignment="1">
      <alignment/>
    </xf>
    <xf numFmtId="0" fontId="8" fillId="27" borderId="11" xfId="0" applyFont="1" applyFill="1" applyBorder="1" applyAlignment="1">
      <alignment/>
    </xf>
    <xf numFmtId="0" fontId="8" fillId="27" borderId="13" xfId="0" applyFont="1" applyFill="1" applyBorder="1" applyAlignment="1">
      <alignment/>
    </xf>
    <xf numFmtId="0" fontId="8" fillId="0" borderId="74" xfId="0" applyFont="1" applyBorder="1" applyAlignment="1">
      <alignment/>
    </xf>
    <xf numFmtId="0" fontId="8" fillId="0" borderId="95" xfId="0" applyFont="1" applyBorder="1" applyAlignment="1">
      <alignment/>
    </xf>
    <xf numFmtId="0" fontId="0" fillId="0" borderId="0" xfId="0" applyBorder="1" applyAlignment="1">
      <alignment vertical="center"/>
    </xf>
    <xf numFmtId="0" fontId="8" fillId="0" borderId="15" xfId="0" applyFont="1" applyFill="1" applyBorder="1" applyAlignment="1">
      <alignment horizontal="left"/>
    </xf>
    <xf numFmtId="0" fontId="0" fillId="0" borderId="0" xfId="0" applyAlignment="1">
      <alignment wrapText="1"/>
    </xf>
    <xf numFmtId="0" fontId="30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0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30" fillId="0" borderId="0" xfId="0" applyFont="1" applyAlignment="1">
      <alignment/>
    </xf>
    <xf numFmtId="0" fontId="0" fillId="0" borderId="0" xfId="0" applyAlignment="1">
      <alignment/>
    </xf>
    <xf numFmtId="0" fontId="30" fillId="0" borderId="0" xfId="0" applyFont="1" applyAlignment="1" applyProtection="1">
      <alignment wrapText="1"/>
      <protection locked="0"/>
    </xf>
    <xf numFmtId="0" fontId="26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view="pageBreakPreview" zoomScale="60" zoomScaleNormal="50" zoomScalePageLayoutView="0" workbookViewId="0" topLeftCell="A1">
      <pane xSplit="6" ySplit="2" topLeftCell="G3" activePane="bottomRight" state="frozen"/>
      <selection pane="topLeft" activeCell="K128" sqref="K128"/>
      <selection pane="topRight" activeCell="K128" sqref="K128"/>
      <selection pane="bottomLeft" activeCell="K128" sqref="K128"/>
      <selection pane="bottomRight" activeCell="R26" sqref="R26"/>
    </sheetView>
  </sheetViews>
  <sheetFormatPr defaultColWidth="9.140625" defaultRowHeight="12.75"/>
  <cols>
    <col min="1" max="1" width="55.8515625" style="0" customWidth="1"/>
    <col min="2" max="2" width="10.8515625" style="0" hidden="1" customWidth="1"/>
    <col min="3" max="3" width="70.28125" style="0" customWidth="1"/>
    <col min="4" max="4" width="0.2890625" style="0" hidden="1" customWidth="1"/>
    <col min="5" max="5" width="13.57421875" style="0" hidden="1" customWidth="1"/>
    <col min="6" max="6" width="0.2890625" style="0" hidden="1" customWidth="1"/>
  </cols>
  <sheetData>
    <row r="1" spans="1:9" s="519" customFormat="1" ht="43.5" customHeight="1">
      <c r="A1" s="523" t="s">
        <v>58</v>
      </c>
      <c r="B1" s="524"/>
      <c r="C1" s="524"/>
      <c r="D1" s="524"/>
      <c r="E1" s="524"/>
      <c r="F1" s="524"/>
      <c r="G1" s="524"/>
      <c r="H1" s="524"/>
      <c r="I1" s="524"/>
    </row>
    <row r="2" spans="1:13" s="4" customFormat="1" ht="66" customHeight="1" thickBot="1">
      <c r="A2" s="38"/>
      <c r="B2" s="7" t="s">
        <v>0</v>
      </c>
      <c r="C2" s="7" t="s">
        <v>1</v>
      </c>
      <c r="D2" s="12" t="s">
        <v>55</v>
      </c>
      <c r="E2" s="13" t="s">
        <v>57</v>
      </c>
      <c r="F2" s="14" t="s">
        <v>56</v>
      </c>
      <c r="G2" s="43">
        <v>24</v>
      </c>
      <c r="H2" s="37">
        <v>25</v>
      </c>
      <c r="I2" s="37">
        <v>26</v>
      </c>
      <c r="J2" s="9"/>
      <c r="K2" s="9"/>
      <c r="L2" s="9"/>
      <c r="M2" s="9"/>
    </row>
    <row r="3" spans="1:9" s="3" customFormat="1" ht="24.75" customHeight="1" thickTop="1">
      <c r="A3" s="15" t="s">
        <v>51</v>
      </c>
      <c r="B3" s="16" t="s">
        <v>18</v>
      </c>
      <c r="C3" s="307" t="s">
        <v>27</v>
      </c>
      <c r="D3" s="429">
        <v>1</v>
      </c>
      <c r="E3" s="129">
        <v>0</v>
      </c>
      <c r="F3" s="130">
        <v>0</v>
      </c>
      <c r="G3" s="253" t="s">
        <v>60</v>
      </c>
      <c r="H3" s="252"/>
      <c r="I3" s="252"/>
    </row>
    <row r="4" spans="1:9" s="3" customFormat="1" ht="24.75" customHeight="1">
      <c r="A4" s="18"/>
      <c r="B4" s="284"/>
      <c r="C4" s="308" t="s">
        <v>4</v>
      </c>
      <c r="D4" s="430"/>
      <c r="E4" s="132">
        <v>0</v>
      </c>
      <c r="F4" s="421">
        <v>0</v>
      </c>
      <c r="G4" s="170"/>
      <c r="H4" s="71"/>
      <c r="I4" s="71"/>
    </row>
    <row r="5" spans="1:9" s="3" customFormat="1" ht="24.75" customHeight="1">
      <c r="A5" s="18"/>
      <c r="B5" s="284"/>
      <c r="C5" s="308" t="s">
        <v>71</v>
      </c>
      <c r="D5" s="430"/>
      <c r="E5" s="132">
        <v>0</v>
      </c>
      <c r="F5" s="421">
        <v>0</v>
      </c>
      <c r="G5" s="170"/>
      <c r="H5" s="71"/>
      <c r="I5" s="71"/>
    </row>
    <row r="6" spans="1:9" s="3" customFormat="1" ht="24.75" customHeight="1">
      <c r="A6" s="18"/>
      <c r="B6" s="284"/>
      <c r="C6" s="308" t="s">
        <v>6</v>
      </c>
      <c r="D6" s="430">
        <v>1</v>
      </c>
      <c r="E6" s="132">
        <v>0</v>
      </c>
      <c r="F6" s="421">
        <v>0</v>
      </c>
      <c r="G6" s="263" t="s">
        <v>60</v>
      </c>
      <c r="H6" s="71"/>
      <c r="I6" s="71"/>
    </row>
    <row r="7" spans="1:9" s="3" customFormat="1" ht="24.75" customHeight="1">
      <c r="A7" s="18"/>
      <c r="B7" s="284"/>
      <c r="C7" s="308" t="s">
        <v>8</v>
      </c>
      <c r="D7" s="430"/>
      <c r="E7" s="132">
        <v>0</v>
      </c>
      <c r="F7" s="421">
        <v>0</v>
      </c>
      <c r="G7" s="170"/>
      <c r="H7" s="71"/>
      <c r="I7" s="71"/>
    </row>
    <row r="8" spans="1:9" s="3" customFormat="1" ht="24.75" customHeight="1">
      <c r="A8" s="18"/>
      <c r="B8" s="285"/>
      <c r="C8" s="309" t="s">
        <v>72</v>
      </c>
      <c r="D8" s="430">
        <v>1</v>
      </c>
      <c r="E8" s="132">
        <v>0</v>
      </c>
      <c r="F8" s="421">
        <v>0</v>
      </c>
      <c r="G8" s="170"/>
      <c r="H8" s="72" t="s">
        <v>60</v>
      </c>
      <c r="I8" s="71"/>
    </row>
    <row r="9" spans="1:9" s="3" customFormat="1" ht="24.75" customHeight="1">
      <c r="A9" s="18"/>
      <c r="B9" s="285"/>
      <c r="C9" s="308" t="s">
        <v>3</v>
      </c>
      <c r="D9" s="430">
        <v>1</v>
      </c>
      <c r="E9" s="132">
        <v>0</v>
      </c>
      <c r="F9" s="421">
        <v>0</v>
      </c>
      <c r="G9" s="170"/>
      <c r="H9" s="72" t="s">
        <v>60</v>
      </c>
      <c r="I9" s="71"/>
    </row>
    <row r="10" spans="1:9" s="3" customFormat="1" ht="24.75" customHeight="1" thickBot="1">
      <c r="A10" s="18"/>
      <c r="B10" s="19" t="s">
        <v>33</v>
      </c>
      <c r="C10" s="310" t="s">
        <v>45</v>
      </c>
      <c r="D10" s="431">
        <v>1</v>
      </c>
      <c r="E10" s="134">
        <v>0</v>
      </c>
      <c r="F10" s="422">
        <v>0</v>
      </c>
      <c r="G10" s="263" t="s">
        <v>60</v>
      </c>
      <c r="H10" s="73"/>
      <c r="I10" s="73"/>
    </row>
    <row r="11" spans="1:9" s="3" customFormat="1" ht="24.75" customHeight="1" thickTop="1">
      <c r="A11" s="20" t="s">
        <v>52</v>
      </c>
      <c r="B11" s="21" t="s">
        <v>19</v>
      </c>
      <c r="C11" s="311" t="s">
        <v>28</v>
      </c>
      <c r="D11" s="432">
        <v>1</v>
      </c>
      <c r="E11" s="136">
        <v>0</v>
      </c>
      <c r="F11" s="423">
        <v>0</v>
      </c>
      <c r="G11" s="262"/>
      <c r="H11" s="75"/>
      <c r="I11" s="85" t="s">
        <v>60</v>
      </c>
    </row>
    <row r="12" spans="1:9" s="3" customFormat="1" ht="21" customHeight="1">
      <c r="A12" s="18"/>
      <c r="B12" s="22" t="s">
        <v>20</v>
      </c>
      <c r="C12" s="312" t="s">
        <v>29</v>
      </c>
      <c r="D12" s="433"/>
      <c r="E12" s="138"/>
      <c r="F12" s="424"/>
      <c r="G12" s="282"/>
      <c r="H12" s="77"/>
      <c r="I12" s="77"/>
    </row>
    <row r="13" spans="1:9" s="3" customFormat="1" ht="39.75" customHeight="1">
      <c r="A13" s="18"/>
      <c r="B13" s="23" t="s">
        <v>16</v>
      </c>
      <c r="C13" s="313" t="s">
        <v>26</v>
      </c>
      <c r="D13" s="434">
        <v>1</v>
      </c>
      <c r="E13" s="140">
        <v>0</v>
      </c>
      <c r="F13" s="425">
        <v>0</v>
      </c>
      <c r="G13" s="278"/>
      <c r="H13" s="81"/>
      <c r="I13" s="79" t="s">
        <v>60</v>
      </c>
    </row>
    <row r="14" spans="1:9" s="3" customFormat="1" ht="32.25" customHeight="1">
      <c r="A14" s="18"/>
      <c r="B14" s="22" t="s">
        <v>17</v>
      </c>
      <c r="C14" s="312" t="s">
        <v>25</v>
      </c>
      <c r="D14" s="433"/>
      <c r="E14" s="138"/>
      <c r="F14" s="424"/>
      <c r="G14" s="282"/>
      <c r="H14" s="77"/>
      <c r="I14" s="77"/>
    </row>
    <row r="15" spans="1:9" s="3" customFormat="1" ht="24.75" customHeight="1">
      <c r="A15" s="18"/>
      <c r="B15" s="23" t="s">
        <v>36</v>
      </c>
      <c r="C15" s="313" t="s">
        <v>40</v>
      </c>
      <c r="D15" s="434">
        <v>1</v>
      </c>
      <c r="E15" s="140">
        <v>0</v>
      </c>
      <c r="F15" s="425">
        <v>0</v>
      </c>
      <c r="G15" s="263" t="s">
        <v>60</v>
      </c>
      <c r="H15" s="81"/>
      <c r="I15" s="81"/>
    </row>
    <row r="16" spans="1:9" s="3" customFormat="1" ht="24.75" customHeight="1">
      <c r="A16" s="18"/>
      <c r="B16" s="24" t="s">
        <v>37</v>
      </c>
      <c r="C16" s="314" t="s">
        <v>46</v>
      </c>
      <c r="D16" s="435"/>
      <c r="E16" s="142"/>
      <c r="F16" s="426"/>
      <c r="G16" s="428"/>
      <c r="H16" s="82"/>
      <c r="I16" s="82"/>
    </row>
    <row r="17" spans="1:9" s="3" customFormat="1" ht="24.75" customHeight="1" thickBot="1">
      <c r="A17" s="18"/>
      <c r="B17" s="25" t="s">
        <v>38</v>
      </c>
      <c r="C17" s="315" t="s">
        <v>41</v>
      </c>
      <c r="D17" s="436"/>
      <c r="E17" s="143"/>
      <c r="F17" s="427"/>
      <c r="G17" s="211"/>
      <c r="H17" s="84"/>
      <c r="I17" s="84"/>
    </row>
    <row r="18" spans="1:9" s="3" customFormat="1" ht="24.75" customHeight="1" thickTop="1">
      <c r="A18" s="26" t="s">
        <v>53</v>
      </c>
      <c r="B18" s="27" t="s">
        <v>12</v>
      </c>
      <c r="C18" s="316" t="s">
        <v>43</v>
      </c>
      <c r="D18" s="432">
        <v>1</v>
      </c>
      <c r="E18" s="136">
        <v>0</v>
      </c>
      <c r="F18" s="423">
        <v>0</v>
      </c>
      <c r="G18" s="262"/>
      <c r="H18" s="75"/>
      <c r="I18" s="75"/>
    </row>
    <row r="19" spans="1:9" s="3" customFormat="1" ht="24.75" customHeight="1">
      <c r="A19" s="28"/>
      <c r="B19" s="29" t="s">
        <v>13</v>
      </c>
      <c r="C19" s="317" t="s">
        <v>9</v>
      </c>
      <c r="D19" s="435"/>
      <c r="E19" s="142"/>
      <c r="F19" s="426"/>
      <c r="G19" s="428"/>
      <c r="H19" s="82"/>
      <c r="I19" s="82"/>
    </row>
    <row r="20" spans="1:9" s="3" customFormat="1" ht="24.75" customHeight="1">
      <c r="A20" s="28"/>
      <c r="B20" s="29" t="s">
        <v>14</v>
      </c>
      <c r="C20" s="317" t="s">
        <v>10</v>
      </c>
      <c r="D20" s="435"/>
      <c r="E20" s="142"/>
      <c r="F20" s="426"/>
      <c r="G20" s="428"/>
      <c r="H20" s="82"/>
      <c r="I20" s="82"/>
    </row>
    <row r="21" spans="1:9" s="3" customFormat="1" ht="24.75" customHeight="1">
      <c r="A21" s="18"/>
      <c r="B21" s="29" t="s">
        <v>15</v>
      </c>
      <c r="C21" s="317" t="s">
        <v>11</v>
      </c>
      <c r="D21" s="435"/>
      <c r="E21" s="142"/>
      <c r="F21" s="426"/>
      <c r="G21" s="428"/>
      <c r="H21" s="82"/>
      <c r="I21" s="82"/>
    </row>
    <row r="22" spans="1:9" s="3" customFormat="1" ht="24.75" customHeight="1">
      <c r="A22" s="18"/>
      <c r="B22" s="256"/>
      <c r="C22" s="318" t="s">
        <v>65</v>
      </c>
      <c r="D22" s="430"/>
      <c r="E22" s="132"/>
      <c r="F22" s="421"/>
      <c r="G22" s="198"/>
      <c r="H22" s="72" t="s">
        <v>60</v>
      </c>
      <c r="I22" s="71"/>
    </row>
    <row r="23" spans="1:9" s="3" customFormat="1" ht="24" customHeight="1">
      <c r="A23" s="18"/>
      <c r="B23" s="31" t="s">
        <v>21</v>
      </c>
      <c r="C23" s="319" t="s">
        <v>30</v>
      </c>
      <c r="D23" s="434">
        <v>1</v>
      </c>
      <c r="E23" s="140">
        <v>0</v>
      </c>
      <c r="F23" s="425">
        <v>0</v>
      </c>
      <c r="G23" s="278"/>
      <c r="H23" s="81"/>
      <c r="I23" s="79" t="s">
        <v>60</v>
      </c>
    </row>
    <row r="24" spans="1:9" s="3" customFormat="1" ht="24.75" customHeight="1">
      <c r="A24" s="18"/>
      <c r="B24" s="29" t="s">
        <v>22</v>
      </c>
      <c r="C24" s="317" t="s">
        <v>31</v>
      </c>
      <c r="D24" s="435"/>
      <c r="E24" s="142"/>
      <c r="F24" s="426"/>
      <c r="G24" s="428"/>
      <c r="H24" s="82"/>
      <c r="I24" s="82"/>
    </row>
    <row r="25" spans="1:9" s="3" customFormat="1" ht="24.75" customHeight="1">
      <c r="A25" s="18"/>
      <c r="B25" s="30" t="s">
        <v>23</v>
      </c>
      <c r="C25" s="320" t="s">
        <v>42</v>
      </c>
      <c r="D25" s="433"/>
      <c r="E25" s="138"/>
      <c r="F25" s="424"/>
      <c r="G25" s="282"/>
      <c r="H25" s="77"/>
      <c r="I25" s="77"/>
    </row>
    <row r="26" spans="1:9" s="3" customFormat="1" ht="24.75" customHeight="1">
      <c r="A26" s="18"/>
      <c r="B26" s="31" t="s">
        <v>24</v>
      </c>
      <c r="C26" s="319" t="s">
        <v>48</v>
      </c>
      <c r="D26" s="434">
        <v>1</v>
      </c>
      <c r="E26" s="140">
        <v>0</v>
      </c>
      <c r="F26" s="425">
        <v>0</v>
      </c>
      <c r="G26" s="278"/>
      <c r="H26" s="81"/>
      <c r="I26" s="79" t="s">
        <v>60</v>
      </c>
    </row>
    <row r="27" spans="1:9" s="3" customFormat="1" ht="24.75" customHeight="1">
      <c r="A27" s="18"/>
      <c r="B27" s="30" t="s">
        <v>32</v>
      </c>
      <c r="C27" s="320" t="s">
        <v>44</v>
      </c>
      <c r="D27" s="433"/>
      <c r="E27" s="138"/>
      <c r="F27" s="424"/>
      <c r="G27" s="282"/>
      <c r="H27" s="77"/>
      <c r="I27" s="77"/>
    </row>
    <row r="28" spans="1:9" s="3" customFormat="1" ht="24.75" customHeight="1">
      <c r="A28" s="18"/>
      <c r="B28" s="31" t="s">
        <v>34</v>
      </c>
      <c r="C28" s="319" t="s">
        <v>47</v>
      </c>
      <c r="D28" s="434">
        <v>1</v>
      </c>
      <c r="E28" s="140">
        <v>0</v>
      </c>
      <c r="F28" s="425">
        <v>0</v>
      </c>
      <c r="G28" s="278"/>
      <c r="H28" s="81"/>
      <c r="I28" s="79" t="s">
        <v>60</v>
      </c>
    </row>
    <row r="29" spans="1:9" s="3" customFormat="1" ht="24.75" customHeight="1">
      <c r="A29" s="18"/>
      <c r="B29" s="29" t="s">
        <v>35</v>
      </c>
      <c r="C29" s="317" t="s">
        <v>39</v>
      </c>
      <c r="D29" s="435"/>
      <c r="E29" s="142"/>
      <c r="F29" s="426"/>
      <c r="G29" s="428"/>
      <c r="H29" s="82"/>
      <c r="I29" s="82"/>
    </row>
    <row r="30" spans="1:9" s="3" customFormat="1" ht="24.75" customHeight="1">
      <c r="A30" s="18"/>
      <c r="B30" s="30"/>
      <c r="C30" s="320" t="s">
        <v>54</v>
      </c>
      <c r="D30" s="433"/>
      <c r="E30" s="138"/>
      <c r="F30" s="424"/>
      <c r="G30" s="282"/>
      <c r="H30" s="77"/>
      <c r="I30" s="77"/>
    </row>
    <row r="31" spans="1:9" s="3" customFormat="1" ht="24.75" customHeight="1">
      <c r="A31" s="18"/>
      <c r="B31" s="32"/>
      <c r="C31" s="320" t="s">
        <v>5</v>
      </c>
      <c r="D31" s="430">
        <v>1</v>
      </c>
      <c r="E31" s="132">
        <v>0</v>
      </c>
      <c r="F31" s="421">
        <v>0</v>
      </c>
      <c r="G31" s="172" t="s">
        <v>60</v>
      </c>
      <c r="H31" s="71"/>
      <c r="I31" s="71"/>
    </row>
    <row r="32" spans="1:9" s="3" customFormat="1" ht="24.75" customHeight="1">
      <c r="A32" s="18"/>
      <c r="B32" s="32"/>
      <c r="C32" s="318" t="s">
        <v>2</v>
      </c>
      <c r="D32" s="430">
        <v>1</v>
      </c>
      <c r="E32" s="132">
        <v>0</v>
      </c>
      <c r="F32" s="421">
        <v>0</v>
      </c>
      <c r="G32" s="198"/>
      <c r="H32" s="72" t="s">
        <v>60</v>
      </c>
      <c r="I32" s="71"/>
    </row>
    <row r="33" spans="1:9" s="3" customFormat="1" ht="24.75" customHeight="1">
      <c r="A33" s="18"/>
      <c r="B33" s="33"/>
      <c r="C33" s="319" t="s">
        <v>49</v>
      </c>
      <c r="D33" s="434">
        <v>1</v>
      </c>
      <c r="E33" s="140">
        <v>0</v>
      </c>
      <c r="F33" s="425">
        <v>0</v>
      </c>
      <c r="G33" s="278"/>
      <c r="H33" s="79" t="s">
        <v>60</v>
      </c>
      <c r="I33" s="81"/>
    </row>
    <row r="34" spans="1:9" s="3" customFormat="1" ht="24.75" customHeight="1" thickBot="1">
      <c r="A34" s="520"/>
      <c r="B34" s="49"/>
      <c r="C34" s="320" t="s">
        <v>50</v>
      </c>
      <c r="D34" s="436"/>
      <c r="E34" s="143"/>
      <c r="F34" s="427"/>
      <c r="G34" s="211"/>
      <c r="H34" s="84"/>
      <c r="I34" s="84"/>
    </row>
    <row r="35" spans="1:9" ht="29.25" customHeight="1" thickTop="1">
      <c r="A35" s="34"/>
      <c r="B35" s="32"/>
      <c r="C35" s="17"/>
      <c r="D35" s="90">
        <f>SUM(D3:D34)</f>
        <v>15</v>
      </c>
      <c r="E35" s="91">
        <f>SUM(E3:E34)</f>
        <v>0</v>
      </c>
      <c r="F35" s="92">
        <f>SUM(F3:F34)</f>
        <v>0</v>
      </c>
      <c r="G35" s="93">
        <f>COUNTA(G3:G34)</f>
        <v>5</v>
      </c>
      <c r="H35" s="94">
        <f>COUNTA(H3:H34)</f>
        <v>5</v>
      </c>
      <c r="I35" s="437">
        <f>COUNTA(I3:I34)</f>
        <v>5</v>
      </c>
    </row>
    <row r="36" ht="12.75">
      <c r="A36" s="522" t="s">
        <v>70</v>
      </c>
    </row>
    <row r="37" spans="1:9" ht="30" customHeight="1">
      <c r="A37" s="525" t="s">
        <v>75</v>
      </c>
      <c r="B37" s="526"/>
      <c r="C37" s="526"/>
      <c r="D37" s="526"/>
      <c r="E37" s="526"/>
      <c r="F37" s="526"/>
      <c r="G37" s="526"/>
      <c r="H37" s="526"/>
      <c r="I37" s="526"/>
    </row>
    <row r="38" spans="1:9" ht="12.75">
      <c r="A38" s="521"/>
      <c r="B38" s="521"/>
      <c r="C38" s="521"/>
      <c r="D38" s="521"/>
      <c r="E38" s="521"/>
      <c r="F38" s="521"/>
      <c r="G38" s="521"/>
      <c r="H38" s="521"/>
      <c r="I38" s="521"/>
    </row>
  </sheetData>
  <sheetProtection/>
  <mergeCells count="2">
    <mergeCell ref="A1:I1"/>
    <mergeCell ref="A37:I37"/>
  </mergeCells>
  <printOptions horizontalCentered="1"/>
  <pageMargins left="0.5" right="0.5" top="0.75" bottom="0.75" header="0.5" footer="0.5"/>
  <pageSetup fitToHeight="1" fitToWidth="1" horizontalDpi="600" verticalDpi="600" orientation="portrait" scale="64" r:id="rId1"/>
  <headerFooter alignWithMargins="0">
    <oddHeader>&amp;L&amp;11DRAFT</oddHeader>
    <oddFooter>&amp;L&amp;8Copyright 2008 by Placer County Water Agency&amp;R&amp;8&amp;F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40"/>
  <sheetViews>
    <sheetView view="pageBreakPreview" zoomScale="75" zoomScaleNormal="50" zoomScaleSheetLayoutView="75" zoomScalePageLayoutView="0" workbookViewId="0" topLeftCell="A20">
      <selection activeCell="A37" sqref="A37:AE37"/>
    </sheetView>
  </sheetViews>
  <sheetFormatPr defaultColWidth="9.140625" defaultRowHeight="12.75"/>
  <cols>
    <col min="1" max="1" width="56.28125" style="0" customWidth="1"/>
    <col min="2" max="2" width="11.140625" style="0" hidden="1" customWidth="1"/>
    <col min="3" max="3" width="70.28125" style="0" customWidth="1"/>
    <col min="4" max="4" width="13.421875" style="0" hidden="1" customWidth="1"/>
    <col min="5" max="5" width="13.140625" style="0" hidden="1" customWidth="1"/>
    <col min="6" max="6" width="0.2890625" style="0" customWidth="1"/>
    <col min="7" max="7" width="9.28125" style="0" bestFit="1" customWidth="1"/>
    <col min="37" max="38" width="9.140625" style="0" hidden="1" customWidth="1"/>
  </cols>
  <sheetData>
    <row r="1" spans="1:7" s="2" customFormat="1" ht="43.5" customHeight="1">
      <c r="A1" s="6"/>
      <c r="B1" s="17"/>
      <c r="C1" s="39"/>
      <c r="D1" s="17" t="s">
        <v>69</v>
      </c>
      <c r="E1" s="17"/>
      <c r="F1" s="17"/>
      <c r="G1" s="283" t="s">
        <v>59</v>
      </c>
    </row>
    <row r="2" spans="1:36" s="4" customFormat="1" ht="63.75" customHeight="1" thickBot="1">
      <c r="A2" s="8"/>
      <c r="B2" s="40" t="s">
        <v>0</v>
      </c>
      <c r="C2" s="40" t="s">
        <v>1</v>
      </c>
      <c r="D2" s="12" t="s">
        <v>55</v>
      </c>
      <c r="E2" s="13" t="s">
        <v>57</v>
      </c>
      <c r="F2" s="14" t="s">
        <v>56</v>
      </c>
      <c r="G2" s="438">
        <v>1</v>
      </c>
      <c r="H2" s="324">
        <v>2</v>
      </c>
      <c r="I2" s="45">
        <v>3</v>
      </c>
      <c r="J2" s="45">
        <v>4</v>
      </c>
      <c r="K2" s="45">
        <v>5</v>
      </c>
      <c r="L2" s="45">
        <v>6</v>
      </c>
      <c r="M2" s="88">
        <v>7</v>
      </c>
      <c r="N2" s="325">
        <v>8</v>
      </c>
      <c r="O2" s="95">
        <v>9</v>
      </c>
      <c r="P2" s="45">
        <v>10</v>
      </c>
      <c r="Q2" s="45">
        <v>11</v>
      </c>
      <c r="R2" s="45">
        <v>12</v>
      </c>
      <c r="S2" s="95">
        <v>13</v>
      </c>
      <c r="T2" s="148">
        <v>14</v>
      </c>
      <c r="U2" s="98">
        <v>15</v>
      </c>
      <c r="V2" s="324">
        <v>16</v>
      </c>
      <c r="W2" s="45">
        <v>17</v>
      </c>
      <c r="X2" s="45">
        <v>18</v>
      </c>
      <c r="Y2" s="45">
        <v>19</v>
      </c>
      <c r="Z2" s="44">
        <v>20</v>
      </c>
      <c r="AA2" s="88">
        <v>21</v>
      </c>
      <c r="AB2" s="325">
        <v>22</v>
      </c>
      <c r="AC2" s="324">
        <v>23</v>
      </c>
      <c r="AD2" s="45">
        <v>24</v>
      </c>
      <c r="AE2" s="45">
        <v>25</v>
      </c>
      <c r="AF2" s="45">
        <v>26</v>
      </c>
      <c r="AG2" s="102">
        <v>27</v>
      </c>
      <c r="AH2" s="148">
        <v>28</v>
      </c>
      <c r="AI2" s="325">
        <v>29</v>
      </c>
      <c r="AJ2" s="95">
        <v>30</v>
      </c>
    </row>
    <row r="3" spans="1:38" s="3" customFormat="1" ht="24" customHeight="1" thickTop="1">
      <c r="A3" s="15" t="s">
        <v>51</v>
      </c>
      <c r="B3" s="16" t="s">
        <v>18</v>
      </c>
      <c r="C3" s="307" t="s">
        <v>27</v>
      </c>
      <c r="D3" s="299">
        <v>0</v>
      </c>
      <c r="E3" s="105">
        <v>2.5844148547671217</v>
      </c>
      <c r="F3" s="106">
        <v>6.276436075863012</v>
      </c>
      <c r="G3" s="439"/>
      <c r="H3" s="253" t="s">
        <v>60</v>
      </c>
      <c r="I3" s="166"/>
      <c r="J3" s="252"/>
      <c r="K3" s="69" t="s">
        <v>60</v>
      </c>
      <c r="L3" s="252"/>
      <c r="M3" s="346"/>
      <c r="N3" s="347"/>
      <c r="O3" s="323"/>
      <c r="P3" s="69" t="s">
        <v>60</v>
      </c>
      <c r="Q3" s="252"/>
      <c r="R3" s="166"/>
      <c r="S3" s="252"/>
      <c r="T3" s="367" t="s">
        <v>60</v>
      </c>
      <c r="U3" s="368"/>
      <c r="V3" s="253" t="s">
        <v>60</v>
      </c>
      <c r="W3" s="252"/>
      <c r="X3" s="166"/>
      <c r="Y3" s="166"/>
      <c r="Z3" s="252"/>
      <c r="AA3" s="388" t="s">
        <v>60</v>
      </c>
      <c r="AB3" s="347"/>
      <c r="AC3" s="398"/>
      <c r="AD3" s="399"/>
      <c r="AE3" s="399"/>
      <c r="AF3" s="69" t="s">
        <v>60</v>
      </c>
      <c r="AG3" s="399"/>
      <c r="AH3" s="367" t="s">
        <v>60</v>
      </c>
      <c r="AI3" s="347"/>
      <c r="AJ3" s="99" t="s">
        <v>60</v>
      </c>
      <c r="AK3" s="260">
        <f>COUNTA(G3:AJ3)</f>
        <v>9</v>
      </c>
      <c r="AL3" s="276">
        <v>9</v>
      </c>
    </row>
    <row r="4" spans="1:38" s="3" customFormat="1" ht="24.75" customHeight="1">
      <c r="A4" s="18"/>
      <c r="B4" s="284"/>
      <c r="C4" s="308" t="s">
        <v>4</v>
      </c>
      <c r="D4" s="300">
        <v>0</v>
      </c>
      <c r="E4" s="108">
        <v>3.3946176392219556</v>
      </c>
      <c r="F4" s="109">
        <v>8.244071409539035</v>
      </c>
      <c r="G4" s="440"/>
      <c r="H4" s="70"/>
      <c r="I4" s="72" t="s">
        <v>60</v>
      </c>
      <c r="J4" s="169"/>
      <c r="K4" s="71"/>
      <c r="L4" s="71"/>
      <c r="M4" s="348" t="s">
        <v>60</v>
      </c>
      <c r="N4" s="349" t="s">
        <v>60</v>
      </c>
      <c r="O4" s="168"/>
      <c r="P4" s="72" t="s">
        <v>60</v>
      </c>
      <c r="Q4" s="72" t="s">
        <v>60</v>
      </c>
      <c r="R4" s="71"/>
      <c r="S4" s="71"/>
      <c r="T4" s="369" t="s">
        <v>60</v>
      </c>
      <c r="U4" s="370"/>
      <c r="V4" s="70"/>
      <c r="W4" s="72" t="s">
        <v>60</v>
      </c>
      <c r="X4" s="71"/>
      <c r="Y4" s="72" t="s">
        <v>60</v>
      </c>
      <c r="Z4" s="71"/>
      <c r="AA4" s="350"/>
      <c r="AB4" s="351"/>
      <c r="AC4" s="86" t="s">
        <v>60</v>
      </c>
      <c r="AD4" s="72" t="s">
        <v>60</v>
      </c>
      <c r="AE4" s="400"/>
      <c r="AF4" s="400"/>
      <c r="AG4" s="400"/>
      <c r="AH4" s="371"/>
      <c r="AI4" s="351"/>
      <c r="AJ4" s="96" t="s">
        <v>60</v>
      </c>
      <c r="AK4" s="257">
        <f aca="true" t="shared" si="0" ref="AK4:AK33">COUNTA(G4:AJ4)</f>
        <v>11</v>
      </c>
      <c r="AL4" s="276">
        <v>11</v>
      </c>
    </row>
    <row r="5" spans="1:38" s="3" customFormat="1" ht="24.75" customHeight="1">
      <c r="A5" s="18"/>
      <c r="B5" s="284"/>
      <c r="C5" s="308" t="s">
        <v>73</v>
      </c>
      <c r="D5" s="300">
        <v>0</v>
      </c>
      <c r="E5" s="108">
        <v>0.6265752714766918</v>
      </c>
      <c r="F5" s="109">
        <v>1.5216828021576803</v>
      </c>
      <c r="G5" s="440"/>
      <c r="H5" s="70"/>
      <c r="I5" s="169"/>
      <c r="J5" s="169"/>
      <c r="K5" s="169"/>
      <c r="L5" s="71"/>
      <c r="M5" s="350"/>
      <c r="N5" s="351"/>
      <c r="O5" s="168"/>
      <c r="P5" s="169"/>
      <c r="Q5" s="169"/>
      <c r="R5" s="169"/>
      <c r="S5" s="71"/>
      <c r="T5" s="371"/>
      <c r="U5" s="370"/>
      <c r="V5" s="70"/>
      <c r="W5" s="169"/>
      <c r="X5" s="169"/>
      <c r="Y5" s="169"/>
      <c r="Z5" s="71"/>
      <c r="AA5" s="350"/>
      <c r="AB5" s="351"/>
      <c r="AC5" s="401"/>
      <c r="AD5" s="72" t="s">
        <v>60</v>
      </c>
      <c r="AE5" s="400"/>
      <c r="AF5" s="400"/>
      <c r="AG5" s="400"/>
      <c r="AH5" s="369" t="s">
        <v>60</v>
      </c>
      <c r="AI5" s="351"/>
      <c r="AJ5" s="63"/>
      <c r="AK5" s="258">
        <f t="shared" si="0"/>
        <v>2</v>
      </c>
      <c r="AL5" s="276">
        <v>2</v>
      </c>
    </row>
    <row r="6" spans="1:38" s="3" customFormat="1" ht="24.75" customHeight="1">
      <c r="A6" s="18"/>
      <c r="B6" s="284"/>
      <c r="C6" s="308" t="s">
        <v>6</v>
      </c>
      <c r="D6" s="300">
        <v>0</v>
      </c>
      <c r="E6" s="108">
        <v>0.5255255255255257</v>
      </c>
      <c r="F6" s="109">
        <v>1.2762762762762765</v>
      </c>
      <c r="G6" s="440"/>
      <c r="H6" s="86" t="s">
        <v>60</v>
      </c>
      <c r="I6" s="169"/>
      <c r="J6" s="169"/>
      <c r="K6" s="169"/>
      <c r="L6" s="71"/>
      <c r="M6" s="350"/>
      <c r="N6" s="351"/>
      <c r="O6" s="168"/>
      <c r="P6" s="169"/>
      <c r="Q6" s="169"/>
      <c r="R6" s="169"/>
      <c r="S6" s="71"/>
      <c r="T6" s="369" t="s">
        <v>60</v>
      </c>
      <c r="U6" s="370"/>
      <c r="V6" s="70"/>
      <c r="W6" s="169"/>
      <c r="X6" s="169"/>
      <c r="Y6" s="169"/>
      <c r="Z6" s="71"/>
      <c r="AA6" s="350"/>
      <c r="AB6" s="351"/>
      <c r="AC6" s="401"/>
      <c r="AD6" s="400"/>
      <c r="AE6" s="400"/>
      <c r="AF6" s="400"/>
      <c r="AG6" s="400"/>
      <c r="AH6" s="371"/>
      <c r="AI6" s="351"/>
      <c r="AJ6" s="63"/>
      <c r="AK6" s="257">
        <f t="shared" si="0"/>
        <v>2</v>
      </c>
      <c r="AL6" s="276">
        <v>2</v>
      </c>
    </row>
    <row r="7" spans="1:38" s="3" customFormat="1" ht="24.75" customHeight="1">
      <c r="A7" s="18"/>
      <c r="B7" s="284"/>
      <c r="C7" s="308" t="s">
        <v>8</v>
      </c>
      <c r="D7" s="300">
        <v>0</v>
      </c>
      <c r="E7" s="108">
        <v>1.982414068745004</v>
      </c>
      <c r="F7" s="109">
        <v>4.814434166952153</v>
      </c>
      <c r="G7" s="440"/>
      <c r="H7" s="86" t="s">
        <v>60</v>
      </c>
      <c r="I7" s="72" t="s">
        <v>60</v>
      </c>
      <c r="J7" s="169"/>
      <c r="K7" s="71"/>
      <c r="L7" s="71"/>
      <c r="M7" s="350"/>
      <c r="N7" s="349" t="s">
        <v>60</v>
      </c>
      <c r="O7" s="171" t="s">
        <v>60</v>
      </c>
      <c r="P7" s="169"/>
      <c r="Q7" s="72" t="s">
        <v>60</v>
      </c>
      <c r="R7" s="71"/>
      <c r="S7" s="71"/>
      <c r="T7" s="369" t="s">
        <v>60</v>
      </c>
      <c r="U7" s="370"/>
      <c r="V7" s="86" t="s">
        <v>60</v>
      </c>
      <c r="W7" s="169"/>
      <c r="X7" s="169"/>
      <c r="Y7" s="169"/>
      <c r="Z7" s="71"/>
      <c r="AA7" s="389"/>
      <c r="AB7" s="410"/>
      <c r="AC7" s="334"/>
      <c r="AD7" s="173"/>
      <c r="AE7" s="173"/>
      <c r="AF7" s="400"/>
      <c r="AG7" s="400"/>
      <c r="AH7" s="371"/>
      <c r="AI7" s="351"/>
      <c r="AJ7" s="63"/>
      <c r="AK7" s="257">
        <f t="shared" si="0"/>
        <v>7</v>
      </c>
      <c r="AL7" s="276">
        <v>7</v>
      </c>
    </row>
    <row r="8" spans="1:38" s="3" customFormat="1" ht="24.75" customHeight="1">
      <c r="A8" s="18"/>
      <c r="B8" s="285"/>
      <c r="C8" s="309" t="s">
        <v>72</v>
      </c>
      <c r="D8" s="300">
        <v>0</v>
      </c>
      <c r="E8" s="108">
        <v>3.9050000000000002</v>
      </c>
      <c r="F8" s="109">
        <v>8.965000000000002</v>
      </c>
      <c r="G8" s="440"/>
      <c r="H8" s="86" t="s">
        <v>60</v>
      </c>
      <c r="I8" s="72" t="s">
        <v>60</v>
      </c>
      <c r="J8" s="169"/>
      <c r="K8" s="71"/>
      <c r="L8" s="71"/>
      <c r="M8" s="348" t="s">
        <v>60</v>
      </c>
      <c r="N8" s="351"/>
      <c r="O8" s="171" t="s">
        <v>60</v>
      </c>
      <c r="P8" s="169"/>
      <c r="Q8" s="71"/>
      <c r="R8" s="72" t="s">
        <v>60</v>
      </c>
      <c r="S8" s="71"/>
      <c r="T8" s="369" t="s">
        <v>60</v>
      </c>
      <c r="U8" s="370"/>
      <c r="V8" s="86" t="s">
        <v>60</v>
      </c>
      <c r="W8" s="169"/>
      <c r="X8" s="72" t="s">
        <v>60</v>
      </c>
      <c r="Y8" s="71"/>
      <c r="Z8" s="71"/>
      <c r="AA8" s="348" t="s">
        <v>60</v>
      </c>
      <c r="AB8" s="410"/>
      <c r="AC8" s="86" t="s">
        <v>60</v>
      </c>
      <c r="AD8" s="173"/>
      <c r="AE8" s="400"/>
      <c r="AF8" s="72" t="s">
        <v>60</v>
      </c>
      <c r="AG8" s="400"/>
      <c r="AH8" s="369" t="s">
        <v>60</v>
      </c>
      <c r="AI8" s="351"/>
      <c r="AJ8" s="96" t="s">
        <v>60</v>
      </c>
      <c r="AK8" s="257">
        <f t="shared" si="0"/>
        <v>13</v>
      </c>
      <c r="AL8" s="276">
        <v>13</v>
      </c>
    </row>
    <row r="9" spans="1:38" s="3" customFormat="1" ht="24.75" customHeight="1">
      <c r="A9" s="18"/>
      <c r="B9" s="285"/>
      <c r="C9" s="308" t="s">
        <v>3</v>
      </c>
      <c r="D9" s="300">
        <v>0</v>
      </c>
      <c r="E9" s="108">
        <v>3.6374065291447195</v>
      </c>
      <c r="F9" s="109">
        <v>8.833701570780036</v>
      </c>
      <c r="G9" s="441" t="s">
        <v>60</v>
      </c>
      <c r="H9" s="70"/>
      <c r="I9" s="169"/>
      <c r="J9" s="72" t="s">
        <v>60</v>
      </c>
      <c r="K9" s="169"/>
      <c r="L9" s="71"/>
      <c r="M9" s="350"/>
      <c r="N9" s="351"/>
      <c r="O9" s="171" t="s">
        <v>60</v>
      </c>
      <c r="P9" s="72" t="s">
        <v>60</v>
      </c>
      <c r="Q9" s="71"/>
      <c r="R9" s="72" t="s">
        <v>60</v>
      </c>
      <c r="S9" s="71"/>
      <c r="T9" s="371"/>
      <c r="U9" s="372" t="s">
        <v>60</v>
      </c>
      <c r="V9" s="334"/>
      <c r="W9" s="169"/>
      <c r="X9" s="72" t="s">
        <v>60</v>
      </c>
      <c r="Y9" s="71"/>
      <c r="Z9" s="71"/>
      <c r="AA9" s="389"/>
      <c r="AB9" s="349" t="s">
        <v>60</v>
      </c>
      <c r="AC9" s="86" t="s">
        <v>60</v>
      </c>
      <c r="AD9" s="72" t="s">
        <v>60</v>
      </c>
      <c r="AE9" s="72" t="s">
        <v>60</v>
      </c>
      <c r="AF9" s="400"/>
      <c r="AG9" s="400"/>
      <c r="AH9" s="371"/>
      <c r="AI9" s="349" t="s">
        <v>60</v>
      </c>
      <c r="AJ9" s="96" t="s">
        <v>60</v>
      </c>
      <c r="AK9" s="216">
        <f t="shared" si="0"/>
        <v>13</v>
      </c>
      <c r="AL9" s="276">
        <v>13</v>
      </c>
    </row>
    <row r="10" spans="1:38" s="3" customFormat="1" ht="24.75" customHeight="1" thickBot="1">
      <c r="A10" s="18"/>
      <c r="B10" s="19" t="s">
        <v>33</v>
      </c>
      <c r="C10" s="310" t="s">
        <v>45</v>
      </c>
      <c r="D10" s="301">
        <v>0</v>
      </c>
      <c r="E10" s="111">
        <v>1.6740122288090877</v>
      </c>
      <c r="F10" s="112">
        <v>4.012149983471254</v>
      </c>
      <c r="G10" s="442"/>
      <c r="H10" s="326"/>
      <c r="I10" s="261" t="s">
        <v>60</v>
      </c>
      <c r="J10" s="73"/>
      <c r="K10" s="200"/>
      <c r="L10" s="200"/>
      <c r="M10" s="352" t="s">
        <v>60</v>
      </c>
      <c r="N10" s="353"/>
      <c r="O10" s="175"/>
      <c r="P10" s="73"/>
      <c r="Q10" s="73"/>
      <c r="R10" s="73"/>
      <c r="S10" s="200"/>
      <c r="T10" s="373"/>
      <c r="U10" s="374" t="s">
        <v>60</v>
      </c>
      <c r="V10" s="199"/>
      <c r="W10" s="73"/>
      <c r="X10" s="73"/>
      <c r="Y10" s="261" t="s">
        <v>60</v>
      </c>
      <c r="Z10" s="200"/>
      <c r="AA10" s="390"/>
      <c r="AB10" s="411"/>
      <c r="AC10" s="274" t="s">
        <v>60</v>
      </c>
      <c r="AD10" s="176"/>
      <c r="AE10" s="176"/>
      <c r="AF10" s="402"/>
      <c r="AG10" s="402"/>
      <c r="AH10" s="373"/>
      <c r="AI10" s="353"/>
      <c r="AJ10" s="100" t="s">
        <v>60</v>
      </c>
      <c r="AK10" s="259">
        <f t="shared" si="0"/>
        <v>6</v>
      </c>
      <c r="AL10" s="276">
        <v>6</v>
      </c>
    </row>
    <row r="11" spans="1:38" s="3" customFormat="1" ht="24.75" customHeight="1" thickTop="1">
      <c r="A11" s="20" t="s">
        <v>52</v>
      </c>
      <c r="B11" s="21" t="s">
        <v>19</v>
      </c>
      <c r="C11" s="311" t="s">
        <v>28</v>
      </c>
      <c r="D11" s="302">
        <v>0</v>
      </c>
      <c r="E11" s="114">
        <v>0.165</v>
      </c>
      <c r="F11" s="115">
        <v>0.34698447212595285</v>
      </c>
      <c r="G11" s="443"/>
      <c r="H11" s="327"/>
      <c r="I11" s="178"/>
      <c r="J11" s="178"/>
      <c r="K11" s="178"/>
      <c r="L11" s="75"/>
      <c r="M11" s="354"/>
      <c r="N11" s="355"/>
      <c r="O11" s="177"/>
      <c r="P11" s="178"/>
      <c r="Q11" s="178"/>
      <c r="R11" s="178"/>
      <c r="S11" s="75"/>
      <c r="T11" s="375"/>
      <c r="U11" s="376"/>
      <c r="V11" s="327"/>
      <c r="W11" s="85" t="s">
        <v>60</v>
      </c>
      <c r="X11" s="178"/>
      <c r="Y11" s="75"/>
      <c r="Z11" s="75"/>
      <c r="AA11" s="392"/>
      <c r="AB11" s="412"/>
      <c r="AC11" s="338"/>
      <c r="AD11" s="179"/>
      <c r="AE11" s="179"/>
      <c r="AF11" s="403"/>
      <c r="AG11" s="403"/>
      <c r="AH11" s="375"/>
      <c r="AI11" s="365" t="s">
        <v>60</v>
      </c>
      <c r="AJ11" s="64"/>
      <c r="AK11" s="11">
        <f t="shared" si="0"/>
        <v>2</v>
      </c>
      <c r="AL11" s="276">
        <v>2</v>
      </c>
    </row>
    <row r="12" spans="1:38" s="3" customFormat="1" ht="24.75" customHeight="1">
      <c r="A12" s="18"/>
      <c r="B12" s="22" t="s">
        <v>20</v>
      </c>
      <c r="C12" s="312" t="s">
        <v>29</v>
      </c>
      <c r="D12" s="302"/>
      <c r="E12" s="114"/>
      <c r="F12" s="115"/>
      <c r="G12" s="444"/>
      <c r="H12" s="328"/>
      <c r="I12" s="181"/>
      <c r="J12" s="181"/>
      <c r="K12" s="181"/>
      <c r="L12" s="77"/>
      <c r="M12" s="356"/>
      <c r="N12" s="357"/>
      <c r="O12" s="180"/>
      <c r="P12" s="181"/>
      <c r="Q12" s="181"/>
      <c r="R12" s="181"/>
      <c r="S12" s="77"/>
      <c r="T12" s="377"/>
      <c r="U12" s="378"/>
      <c r="V12" s="328"/>
      <c r="W12" s="181"/>
      <c r="X12" s="181"/>
      <c r="Y12" s="77"/>
      <c r="Z12" s="77"/>
      <c r="AA12" s="393"/>
      <c r="AB12" s="413"/>
      <c r="AC12" s="339"/>
      <c r="AD12" s="182"/>
      <c r="AE12" s="182"/>
      <c r="AF12" s="404"/>
      <c r="AG12" s="404"/>
      <c r="AH12" s="377"/>
      <c r="AI12" s="357"/>
      <c r="AJ12" s="65"/>
      <c r="AK12" s="11" t="s">
        <v>61</v>
      </c>
      <c r="AL12" s="276" t="s">
        <v>61</v>
      </c>
    </row>
    <row r="13" spans="1:38" s="3" customFormat="1" ht="39" customHeight="1">
      <c r="A13" s="18"/>
      <c r="B13" s="23" t="s">
        <v>16</v>
      </c>
      <c r="C13" s="313" t="s">
        <v>26</v>
      </c>
      <c r="D13" s="303">
        <v>0</v>
      </c>
      <c r="E13" s="117">
        <v>2.255</v>
      </c>
      <c r="F13" s="118">
        <v>5.445</v>
      </c>
      <c r="G13" s="445"/>
      <c r="H13" s="329"/>
      <c r="I13" s="184"/>
      <c r="J13" s="184"/>
      <c r="K13" s="184"/>
      <c r="L13" s="81"/>
      <c r="M13" s="358"/>
      <c r="N13" s="359" t="s">
        <v>60</v>
      </c>
      <c r="O13" s="183"/>
      <c r="P13" s="79" t="s">
        <v>60</v>
      </c>
      <c r="Q13" s="81"/>
      <c r="R13" s="184"/>
      <c r="S13" s="81"/>
      <c r="T13" s="379"/>
      <c r="U13" s="380"/>
      <c r="V13" s="80" t="s">
        <v>60</v>
      </c>
      <c r="W13" s="79" t="s">
        <v>60</v>
      </c>
      <c r="X13" s="184"/>
      <c r="Y13" s="81"/>
      <c r="Z13" s="81"/>
      <c r="AA13" s="394"/>
      <c r="AB13" s="359" t="s">
        <v>60</v>
      </c>
      <c r="AC13" s="405"/>
      <c r="AD13" s="185"/>
      <c r="AE13" s="79" t="s">
        <v>60</v>
      </c>
      <c r="AF13" s="79" t="s">
        <v>60</v>
      </c>
      <c r="AG13" s="406"/>
      <c r="AH13" s="379"/>
      <c r="AI13" s="360"/>
      <c r="AJ13" s="66"/>
      <c r="AK13" s="48">
        <f t="shared" si="0"/>
        <v>7</v>
      </c>
      <c r="AL13" s="276">
        <v>7</v>
      </c>
    </row>
    <row r="14" spans="1:38" s="3" customFormat="1" ht="33.75" customHeight="1">
      <c r="A14" s="18"/>
      <c r="B14" s="22" t="s">
        <v>17</v>
      </c>
      <c r="C14" s="312" t="s">
        <v>25</v>
      </c>
      <c r="D14" s="304"/>
      <c r="E14" s="120"/>
      <c r="F14" s="121"/>
      <c r="G14" s="444"/>
      <c r="H14" s="328"/>
      <c r="I14" s="181"/>
      <c r="J14" s="181"/>
      <c r="K14" s="181"/>
      <c r="L14" s="77"/>
      <c r="M14" s="356"/>
      <c r="N14" s="357"/>
      <c r="O14" s="180"/>
      <c r="P14" s="181"/>
      <c r="Q14" s="181"/>
      <c r="R14" s="181"/>
      <c r="S14" s="77"/>
      <c r="T14" s="377"/>
      <c r="U14" s="378"/>
      <c r="V14" s="328"/>
      <c r="W14" s="181"/>
      <c r="X14" s="181"/>
      <c r="Y14" s="77"/>
      <c r="Z14" s="77"/>
      <c r="AA14" s="393"/>
      <c r="AB14" s="413"/>
      <c r="AC14" s="339"/>
      <c r="AD14" s="182"/>
      <c r="AE14" s="182"/>
      <c r="AF14" s="404"/>
      <c r="AG14" s="404"/>
      <c r="AH14" s="377"/>
      <c r="AI14" s="357"/>
      <c r="AJ14" s="65"/>
      <c r="AK14" s="49" t="s">
        <v>61</v>
      </c>
      <c r="AL14" s="276" t="s">
        <v>61</v>
      </c>
    </row>
    <row r="15" spans="1:38" s="3" customFormat="1" ht="24.75" customHeight="1">
      <c r="A15" s="18"/>
      <c r="B15" s="23" t="s">
        <v>36</v>
      </c>
      <c r="C15" s="313" t="s">
        <v>40</v>
      </c>
      <c r="D15" s="302">
        <v>0</v>
      </c>
      <c r="E15" s="114">
        <v>2.53</v>
      </c>
      <c r="F15" s="115">
        <v>8.47</v>
      </c>
      <c r="G15" s="446" t="s">
        <v>60</v>
      </c>
      <c r="H15" s="329"/>
      <c r="I15" s="184"/>
      <c r="J15" s="79" t="s">
        <v>60</v>
      </c>
      <c r="K15" s="184"/>
      <c r="L15" s="81"/>
      <c r="M15" s="358"/>
      <c r="N15" s="360"/>
      <c r="O15" s="186" t="s">
        <v>60</v>
      </c>
      <c r="P15" s="79" t="s">
        <v>60</v>
      </c>
      <c r="Q15" s="81"/>
      <c r="R15" s="184"/>
      <c r="S15" s="81"/>
      <c r="T15" s="379"/>
      <c r="U15" s="380"/>
      <c r="V15" s="78"/>
      <c r="W15" s="81"/>
      <c r="X15" s="79" t="s">
        <v>60</v>
      </c>
      <c r="Y15" s="79" t="s">
        <v>60</v>
      </c>
      <c r="Z15" s="81"/>
      <c r="AA15" s="366" t="s">
        <v>60</v>
      </c>
      <c r="AB15" s="414"/>
      <c r="AC15" s="340"/>
      <c r="AD15" s="185"/>
      <c r="AE15" s="79" t="s">
        <v>60</v>
      </c>
      <c r="AF15" s="406"/>
      <c r="AG15" s="406"/>
      <c r="AH15" s="369" t="s">
        <v>60</v>
      </c>
      <c r="AI15" s="360"/>
      <c r="AJ15" s="150" t="s">
        <v>60</v>
      </c>
      <c r="AK15" s="62">
        <f t="shared" si="0"/>
        <v>10</v>
      </c>
      <c r="AL15" s="276">
        <v>10</v>
      </c>
    </row>
    <row r="16" spans="1:38" s="3" customFormat="1" ht="24.75" customHeight="1">
      <c r="A16" s="18"/>
      <c r="B16" s="24" t="s">
        <v>37</v>
      </c>
      <c r="C16" s="314" t="s">
        <v>46</v>
      </c>
      <c r="D16" s="302"/>
      <c r="E16" s="114"/>
      <c r="F16" s="115"/>
      <c r="G16" s="447"/>
      <c r="H16" s="330"/>
      <c r="I16" s="188"/>
      <c r="J16" s="188"/>
      <c r="K16" s="188"/>
      <c r="L16" s="82"/>
      <c r="M16" s="361"/>
      <c r="N16" s="362"/>
      <c r="O16" s="187"/>
      <c r="P16" s="188"/>
      <c r="Q16" s="188"/>
      <c r="R16" s="188"/>
      <c r="S16" s="82"/>
      <c r="T16" s="381"/>
      <c r="U16" s="382"/>
      <c r="V16" s="330"/>
      <c r="W16" s="188"/>
      <c r="X16" s="188"/>
      <c r="Y16" s="188"/>
      <c r="Z16" s="82"/>
      <c r="AA16" s="395"/>
      <c r="AB16" s="415"/>
      <c r="AC16" s="341"/>
      <c r="AD16" s="189"/>
      <c r="AE16" s="189"/>
      <c r="AF16" s="407"/>
      <c r="AG16" s="407"/>
      <c r="AH16" s="381"/>
      <c r="AI16" s="362"/>
      <c r="AJ16" s="67"/>
      <c r="AK16" s="11" t="s">
        <v>61</v>
      </c>
      <c r="AL16" s="276" t="s">
        <v>61</v>
      </c>
    </row>
    <row r="17" spans="1:38" s="3" customFormat="1" ht="24.75" customHeight="1" thickBot="1">
      <c r="A17" s="18"/>
      <c r="B17" s="25" t="s">
        <v>38</v>
      </c>
      <c r="C17" s="315" t="s">
        <v>41</v>
      </c>
      <c r="D17" s="302"/>
      <c r="E17" s="114"/>
      <c r="F17" s="115"/>
      <c r="G17" s="448"/>
      <c r="H17" s="331"/>
      <c r="I17" s="191"/>
      <c r="J17" s="191"/>
      <c r="K17" s="191"/>
      <c r="L17" s="84"/>
      <c r="M17" s="363"/>
      <c r="N17" s="364"/>
      <c r="O17" s="190"/>
      <c r="P17" s="191"/>
      <c r="Q17" s="191"/>
      <c r="R17" s="191"/>
      <c r="S17" s="84"/>
      <c r="T17" s="383"/>
      <c r="U17" s="384"/>
      <c r="V17" s="331"/>
      <c r="W17" s="191"/>
      <c r="X17" s="191"/>
      <c r="Y17" s="191"/>
      <c r="Z17" s="84"/>
      <c r="AA17" s="396"/>
      <c r="AB17" s="416"/>
      <c r="AC17" s="342"/>
      <c r="AD17" s="192"/>
      <c r="AE17" s="192"/>
      <c r="AF17" s="408"/>
      <c r="AG17" s="408"/>
      <c r="AH17" s="383"/>
      <c r="AI17" s="364"/>
      <c r="AJ17" s="68"/>
      <c r="AK17" s="11"/>
      <c r="AL17" s="276"/>
    </row>
    <row r="18" spans="1:38" s="3" customFormat="1" ht="24.75" customHeight="1" thickTop="1">
      <c r="A18" s="26" t="s">
        <v>53</v>
      </c>
      <c r="B18" s="27" t="s">
        <v>12</v>
      </c>
      <c r="C18" s="316" t="s">
        <v>43</v>
      </c>
      <c r="D18" s="305">
        <v>0</v>
      </c>
      <c r="E18" s="123">
        <v>3.3000000000000003</v>
      </c>
      <c r="F18" s="124">
        <v>0</v>
      </c>
      <c r="G18" s="443"/>
      <c r="H18" s="327"/>
      <c r="I18" s="178"/>
      <c r="J18" s="178"/>
      <c r="K18" s="178"/>
      <c r="L18" s="75"/>
      <c r="M18" s="354"/>
      <c r="N18" s="365" t="s">
        <v>60</v>
      </c>
      <c r="O18" s="177"/>
      <c r="P18" s="178"/>
      <c r="Q18" s="178"/>
      <c r="R18" s="178"/>
      <c r="S18" s="75"/>
      <c r="T18" s="375"/>
      <c r="U18" s="385" t="s">
        <v>60</v>
      </c>
      <c r="V18" s="327"/>
      <c r="W18" s="178"/>
      <c r="X18" s="178"/>
      <c r="Y18" s="178"/>
      <c r="Z18" s="75"/>
      <c r="AA18" s="392"/>
      <c r="AB18" s="365" t="s">
        <v>60</v>
      </c>
      <c r="AC18" s="338"/>
      <c r="AD18" s="179"/>
      <c r="AE18" s="179"/>
      <c r="AF18" s="403"/>
      <c r="AG18" s="403"/>
      <c r="AH18" s="375"/>
      <c r="AI18" s="355"/>
      <c r="AJ18" s="64"/>
      <c r="AK18" s="50">
        <f t="shared" si="0"/>
        <v>3</v>
      </c>
      <c r="AL18" s="276">
        <v>3</v>
      </c>
    </row>
    <row r="19" spans="1:38" s="3" customFormat="1" ht="24.75" customHeight="1">
      <c r="A19" s="28"/>
      <c r="B19" s="29" t="s">
        <v>13</v>
      </c>
      <c r="C19" s="317" t="s">
        <v>9</v>
      </c>
      <c r="D19" s="302"/>
      <c r="E19" s="114"/>
      <c r="F19" s="115"/>
      <c r="G19" s="447"/>
      <c r="H19" s="330"/>
      <c r="I19" s="188"/>
      <c r="J19" s="188"/>
      <c r="K19" s="188"/>
      <c r="L19" s="82"/>
      <c r="M19" s="361"/>
      <c r="N19" s="362"/>
      <c r="O19" s="187"/>
      <c r="P19" s="188"/>
      <c r="Q19" s="188"/>
      <c r="R19" s="188"/>
      <c r="S19" s="82"/>
      <c r="T19" s="381"/>
      <c r="U19" s="382"/>
      <c r="V19" s="330"/>
      <c r="W19" s="188"/>
      <c r="X19" s="188"/>
      <c r="Y19" s="188"/>
      <c r="Z19" s="82"/>
      <c r="AA19" s="395"/>
      <c r="AB19" s="415"/>
      <c r="AC19" s="341"/>
      <c r="AD19" s="189"/>
      <c r="AE19" s="273"/>
      <c r="AF19" s="407"/>
      <c r="AG19" s="407"/>
      <c r="AH19" s="381"/>
      <c r="AI19" s="362"/>
      <c r="AJ19" s="67"/>
      <c r="AK19" s="17" t="s">
        <v>61</v>
      </c>
      <c r="AL19" s="276" t="s">
        <v>61</v>
      </c>
    </row>
    <row r="20" spans="1:38" s="3" customFormat="1" ht="24.75" customHeight="1">
      <c r="A20" s="28"/>
      <c r="B20" s="29" t="s">
        <v>14</v>
      </c>
      <c r="C20" s="317" t="s">
        <v>10</v>
      </c>
      <c r="D20" s="302"/>
      <c r="E20" s="114"/>
      <c r="F20" s="115"/>
      <c r="G20" s="447"/>
      <c r="H20" s="330"/>
      <c r="I20" s="188"/>
      <c r="J20" s="188"/>
      <c r="K20" s="188"/>
      <c r="L20" s="82"/>
      <c r="M20" s="361"/>
      <c r="N20" s="362"/>
      <c r="O20" s="187"/>
      <c r="P20" s="188"/>
      <c r="Q20" s="188"/>
      <c r="R20" s="188"/>
      <c r="S20" s="82"/>
      <c r="T20" s="381"/>
      <c r="U20" s="382"/>
      <c r="V20" s="330"/>
      <c r="W20" s="188"/>
      <c r="X20" s="188"/>
      <c r="Y20" s="188"/>
      <c r="Z20" s="82"/>
      <c r="AA20" s="395"/>
      <c r="AB20" s="415"/>
      <c r="AC20" s="341"/>
      <c r="AD20" s="189"/>
      <c r="AE20" s="189"/>
      <c r="AF20" s="407"/>
      <c r="AG20" s="407"/>
      <c r="AH20" s="381"/>
      <c r="AI20" s="362"/>
      <c r="AJ20" s="67"/>
      <c r="AK20" s="17" t="s">
        <v>61</v>
      </c>
      <c r="AL20" s="276" t="s">
        <v>61</v>
      </c>
    </row>
    <row r="21" spans="1:38" s="3" customFormat="1" ht="24.75" customHeight="1">
      <c r="A21" s="18"/>
      <c r="B21" s="29" t="s">
        <v>15</v>
      </c>
      <c r="C21" s="317" t="s">
        <v>11</v>
      </c>
      <c r="D21" s="302"/>
      <c r="E21" s="114"/>
      <c r="F21" s="115"/>
      <c r="G21" s="444"/>
      <c r="H21" s="328"/>
      <c r="I21" s="181"/>
      <c r="J21" s="181"/>
      <c r="K21" s="181"/>
      <c r="L21" s="77"/>
      <c r="M21" s="356"/>
      <c r="N21" s="357"/>
      <c r="O21" s="180"/>
      <c r="P21" s="181"/>
      <c r="Q21" s="181"/>
      <c r="R21" s="181"/>
      <c r="S21" s="77"/>
      <c r="T21" s="377"/>
      <c r="U21" s="378"/>
      <c r="V21" s="328"/>
      <c r="W21" s="181"/>
      <c r="X21" s="181"/>
      <c r="Y21" s="181"/>
      <c r="Z21" s="77"/>
      <c r="AA21" s="393"/>
      <c r="AB21" s="413"/>
      <c r="AC21" s="339"/>
      <c r="AD21" s="182"/>
      <c r="AE21" s="182"/>
      <c r="AF21" s="404"/>
      <c r="AG21" s="404"/>
      <c r="AH21" s="377"/>
      <c r="AI21" s="357"/>
      <c r="AJ21" s="65"/>
      <c r="AK21" s="49"/>
      <c r="AL21" s="276"/>
    </row>
    <row r="22" spans="1:38" s="3" customFormat="1" ht="24.75" customHeight="1">
      <c r="A22" s="18"/>
      <c r="B22" s="254"/>
      <c r="C22" s="318" t="s">
        <v>66</v>
      </c>
      <c r="D22" s="300">
        <v>0</v>
      </c>
      <c r="E22" s="108">
        <v>3.3000000000000003</v>
      </c>
      <c r="F22" s="109">
        <v>0</v>
      </c>
      <c r="G22" s="447"/>
      <c r="H22" s="330"/>
      <c r="I22" s="188"/>
      <c r="J22" s="188"/>
      <c r="K22" s="273" t="s">
        <v>60</v>
      </c>
      <c r="L22" s="82"/>
      <c r="M22" s="361"/>
      <c r="N22" s="362"/>
      <c r="O22" s="187"/>
      <c r="P22" s="188"/>
      <c r="Q22" s="188"/>
      <c r="R22" s="188"/>
      <c r="S22" s="82"/>
      <c r="T22" s="381"/>
      <c r="U22" s="378"/>
      <c r="V22" s="330"/>
      <c r="W22" s="188"/>
      <c r="X22" s="188"/>
      <c r="Y22" s="188"/>
      <c r="Z22" s="82"/>
      <c r="AA22" s="395"/>
      <c r="AB22" s="417" t="s">
        <v>60</v>
      </c>
      <c r="AC22" s="341"/>
      <c r="AD22" s="189"/>
      <c r="AE22" s="189"/>
      <c r="AF22" s="407"/>
      <c r="AG22" s="407"/>
      <c r="AH22" s="419" t="s">
        <v>60</v>
      </c>
      <c r="AI22" s="357"/>
      <c r="AJ22" s="67"/>
      <c r="AK22" s="48">
        <f t="shared" si="0"/>
        <v>3</v>
      </c>
      <c r="AL22" s="276">
        <v>3</v>
      </c>
    </row>
    <row r="23" spans="1:38" s="3" customFormat="1" ht="24.75" customHeight="1">
      <c r="A23" s="18"/>
      <c r="B23" s="31" t="s">
        <v>21</v>
      </c>
      <c r="C23" s="319" t="s">
        <v>30</v>
      </c>
      <c r="D23" s="303">
        <v>0</v>
      </c>
      <c r="E23" s="117">
        <v>3.3000000000000003</v>
      </c>
      <c r="F23" s="118">
        <v>0</v>
      </c>
      <c r="G23" s="445"/>
      <c r="H23" s="329"/>
      <c r="I23" s="184"/>
      <c r="J23" s="184"/>
      <c r="K23" s="184"/>
      <c r="L23" s="81"/>
      <c r="M23" s="358"/>
      <c r="N23" s="360"/>
      <c r="O23" s="183"/>
      <c r="P23" s="184"/>
      <c r="Q23" s="184"/>
      <c r="R23" s="184"/>
      <c r="S23" s="81"/>
      <c r="T23" s="379"/>
      <c r="U23" s="386" t="s">
        <v>60</v>
      </c>
      <c r="V23" s="329"/>
      <c r="W23" s="184"/>
      <c r="X23" s="184"/>
      <c r="Y23" s="184"/>
      <c r="Z23" s="81"/>
      <c r="AA23" s="394"/>
      <c r="AB23" s="359" t="s">
        <v>60</v>
      </c>
      <c r="AC23" s="340"/>
      <c r="AD23" s="185"/>
      <c r="AE23" s="185"/>
      <c r="AF23" s="406"/>
      <c r="AG23" s="406"/>
      <c r="AH23" s="379"/>
      <c r="AI23" s="359" t="s">
        <v>60</v>
      </c>
      <c r="AJ23" s="66"/>
      <c r="AK23" s="48">
        <f t="shared" si="0"/>
        <v>3</v>
      </c>
      <c r="AL23" s="276">
        <v>3</v>
      </c>
    </row>
    <row r="24" spans="1:38" s="3" customFormat="1" ht="24.75" customHeight="1">
      <c r="A24" s="18"/>
      <c r="B24" s="29" t="s">
        <v>22</v>
      </c>
      <c r="C24" s="317" t="s">
        <v>31</v>
      </c>
      <c r="D24" s="302"/>
      <c r="E24" s="114"/>
      <c r="F24" s="115"/>
      <c r="G24" s="447"/>
      <c r="H24" s="330"/>
      <c r="I24" s="188"/>
      <c r="J24" s="188"/>
      <c r="K24" s="188"/>
      <c r="L24" s="82"/>
      <c r="M24" s="361"/>
      <c r="N24" s="362"/>
      <c r="O24" s="187"/>
      <c r="P24" s="188"/>
      <c r="Q24" s="188"/>
      <c r="R24" s="188"/>
      <c r="S24" s="82"/>
      <c r="T24" s="381"/>
      <c r="U24" s="382"/>
      <c r="V24" s="330"/>
      <c r="W24" s="188"/>
      <c r="X24" s="188"/>
      <c r="Y24" s="188"/>
      <c r="Z24" s="82"/>
      <c r="AA24" s="395"/>
      <c r="AB24" s="415"/>
      <c r="AC24" s="341"/>
      <c r="AD24" s="189"/>
      <c r="AE24" s="189"/>
      <c r="AF24" s="407"/>
      <c r="AG24" s="407"/>
      <c r="AH24" s="381"/>
      <c r="AI24" s="362"/>
      <c r="AJ24" s="67"/>
      <c r="AK24" s="17" t="s">
        <v>61</v>
      </c>
      <c r="AL24" s="276" t="s">
        <v>61</v>
      </c>
    </row>
    <row r="25" spans="1:38" s="3" customFormat="1" ht="24.75" customHeight="1">
      <c r="A25" s="18"/>
      <c r="B25" s="30" t="s">
        <v>23</v>
      </c>
      <c r="C25" s="320" t="s">
        <v>42</v>
      </c>
      <c r="D25" s="304"/>
      <c r="E25" s="120"/>
      <c r="F25" s="121"/>
      <c r="G25" s="444"/>
      <c r="H25" s="328"/>
      <c r="I25" s="181"/>
      <c r="J25" s="181"/>
      <c r="K25" s="181"/>
      <c r="L25" s="77"/>
      <c r="M25" s="356"/>
      <c r="N25" s="357"/>
      <c r="O25" s="180"/>
      <c r="P25" s="181"/>
      <c r="Q25" s="181"/>
      <c r="R25" s="181"/>
      <c r="S25" s="77"/>
      <c r="T25" s="377"/>
      <c r="U25" s="378"/>
      <c r="V25" s="328"/>
      <c r="W25" s="181"/>
      <c r="X25" s="181"/>
      <c r="Y25" s="181"/>
      <c r="Z25" s="77"/>
      <c r="AA25" s="393"/>
      <c r="AB25" s="413"/>
      <c r="AC25" s="339"/>
      <c r="AD25" s="182"/>
      <c r="AE25" s="182"/>
      <c r="AF25" s="404"/>
      <c r="AG25" s="404"/>
      <c r="AH25" s="377"/>
      <c r="AI25" s="357"/>
      <c r="AJ25" s="65"/>
      <c r="AK25" s="49" t="s">
        <v>61</v>
      </c>
      <c r="AL25" s="276" t="s">
        <v>61</v>
      </c>
    </row>
    <row r="26" spans="1:38" s="3" customFormat="1" ht="24.75" customHeight="1">
      <c r="A26" s="18"/>
      <c r="B26" s="31" t="s">
        <v>24</v>
      </c>
      <c r="C26" s="319" t="s">
        <v>48</v>
      </c>
      <c r="D26" s="302">
        <v>0</v>
      </c>
      <c r="E26" s="114">
        <v>3.3000000000000003</v>
      </c>
      <c r="F26" s="115">
        <v>0</v>
      </c>
      <c r="G26" s="446" t="s">
        <v>60</v>
      </c>
      <c r="H26" s="329"/>
      <c r="I26" s="184"/>
      <c r="J26" s="184"/>
      <c r="K26" s="184"/>
      <c r="L26" s="81"/>
      <c r="M26" s="366" t="s">
        <v>60</v>
      </c>
      <c r="N26" s="359" t="s">
        <v>60</v>
      </c>
      <c r="O26" s="183"/>
      <c r="P26" s="184"/>
      <c r="Q26" s="184"/>
      <c r="R26" s="184"/>
      <c r="S26" s="81"/>
      <c r="T26" s="379"/>
      <c r="U26" s="380"/>
      <c r="V26" s="329"/>
      <c r="W26" s="184"/>
      <c r="X26" s="184"/>
      <c r="Y26" s="184"/>
      <c r="Z26" s="81"/>
      <c r="AA26" s="394"/>
      <c r="AB26" s="414"/>
      <c r="AC26" s="340"/>
      <c r="AD26" s="185"/>
      <c r="AE26" s="185"/>
      <c r="AF26" s="406"/>
      <c r="AG26" s="406"/>
      <c r="AH26" s="379"/>
      <c r="AI26" s="360"/>
      <c r="AJ26" s="66"/>
      <c r="AK26" s="11">
        <f t="shared" si="0"/>
        <v>3</v>
      </c>
      <c r="AL26" s="276">
        <v>3</v>
      </c>
    </row>
    <row r="27" spans="1:38" s="3" customFormat="1" ht="24.75" customHeight="1">
      <c r="A27" s="18"/>
      <c r="B27" s="30" t="s">
        <v>32</v>
      </c>
      <c r="C27" s="320" t="s">
        <v>44</v>
      </c>
      <c r="D27" s="302"/>
      <c r="E27" s="114"/>
      <c r="F27" s="115"/>
      <c r="G27" s="444"/>
      <c r="H27" s="328"/>
      <c r="I27" s="181"/>
      <c r="J27" s="181"/>
      <c r="K27" s="181"/>
      <c r="L27" s="77"/>
      <c r="M27" s="356"/>
      <c r="N27" s="357"/>
      <c r="O27" s="180"/>
      <c r="P27" s="181"/>
      <c r="Q27" s="181"/>
      <c r="R27" s="181"/>
      <c r="S27" s="77"/>
      <c r="T27" s="377"/>
      <c r="U27" s="378"/>
      <c r="V27" s="328"/>
      <c r="W27" s="181"/>
      <c r="X27" s="181"/>
      <c r="Y27" s="181"/>
      <c r="Z27" s="77"/>
      <c r="AA27" s="393"/>
      <c r="AB27" s="413"/>
      <c r="AC27" s="339"/>
      <c r="AD27" s="182"/>
      <c r="AE27" s="182"/>
      <c r="AF27" s="404"/>
      <c r="AG27" s="404"/>
      <c r="AH27" s="377"/>
      <c r="AI27" s="357"/>
      <c r="AJ27" s="65"/>
      <c r="AK27" s="11" t="s">
        <v>61</v>
      </c>
      <c r="AL27" s="276" t="s">
        <v>61</v>
      </c>
    </row>
    <row r="28" spans="1:38" s="3" customFormat="1" ht="24.75" customHeight="1">
      <c r="A28" s="18"/>
      <c r="B28" s="31" t="s">
        <v>34</v>
      </c>
      <c r="C28" s="319" t="s">
        <v>47</v>
      </c>
      <c r="D28" s="303">
        <v>0</v>
      </c>
      <c r="E28" s="117">
        <v>3.3000000000000003</v>
      </c>
      <c r="F28" s="118">
        <v>0</v>
      </c>
      <c r="G28" s="445"/>
      <c r="H28" s="329"/>
      <c r="I28" s="184"/>
      <c r="J28" s="184"/>
      <c r="K28" s="184"/>
      <c r="L28" s="81"/>
      <c r="M28" s="366" t="s">
        <v>60</v>
      </c>
      <c r="N28" s="360"/>
      <c r="O28" s="183"/>
      <c r="P28" s="184"/>
      <c r="Q28" s="184"/>
      <c r="R28" s="184"/>
      <c r="S28" s="81"/>
      <c r="T28" s="366" t="s">
        <v>60</v>
      </c>
      <c r="U28" s="380"/>
      <c r="V28" s="329"/>
      <c r="W28" s="184"/>
      <c r="X28" s="184"/>
      <c r="Y28" s="184"/>
      <c r="Z28" s="81"/>
      <c r="AA28" s="366" t="s">
        <v>60</v>
      </c>
      <c r="AB28" s="414"/>
      <c r="AC28" s="340"/>
      <c r="AD28" s="185"/>
      <c r="AE28" s="185"/>
      <c r="AF28" s="406"/>
      <c r="AG28" s="406"/>
      <c r="AH28" s="379"/>
      <c r="AI28" s="360"/>
      <c r="AJ28" s="66"/>
      <c r="AK28" s="48">
        <f t="shared" si="0"/>
        <v>3</v>
      </c>
      <c r="AL28" s="276">
        <v>3</v>
      </c>
    </row>
    <row r="29" spans="1:38" s="3" customFormat="1" ht="24.75" customHeight="1">
      <c r="A29" s="18"/>
      <c r="B29" s="29" t="s">
        <v>35</v>
      </c>
      <c r="C29" s="317" t="s">
        <v>39</v>
      </c>
      <c r="D29" s="302"/>
      <c r="E29" s="114"/>
      <c r="F29" s="115"/>
      <c r="G29" s="447"/>
      <c r="H29" s="330"/>
      <c r="I29" s="188"/>
      <c r="J29" s="188"/>
      <c r="K29" s="188"/>
      <c r="L29" s="82"/>
      <c r="M29" s="361"/>
      <c r="N29" s="362"/>
      <c r="O29" s="187"/>
      <c r="P29" s="188"/>
      <c r="Q29" s="188"/>
      <c r="R29" s="188"/>
      <c r="S29" s="82"/>
      <c r="T29" s="381"/>
      <c r="U29" s="382"/>
      <c r="V29" s="330"/>
      <c r="W29" s="188"/>
      <c r="X29" s="188"/>
      <c r="Y29" s="188"/>
      <c r="Z29" s="82"/>
      <c r="AA29" s="395"/>
      <c r="AB29" s="415"/>
      <c r="AC29" s="341"/>
      <c r="AD29" s="189"/>
      <c r="AE29" s="189"/>
      <c r="AF29" s="407"/>
      <c r="AG29" s="407"/>
      <c r="AH29" s="381"/>
      <c r="AI29" s="362"/>
      <c r="AJ29" s="67"/>
      <c r="AK29" s="17" t="s">
        <v>61</v>
      </c>
      <c r="AL29" s="276" t="s">
        <v>61</v>
      </c>
    </row>
    <row r="30" spans="1:38" s="3" customFormat="1" ht="24.75" customHeight="1">
      <c r="A30" s="18"/>
      <c r="B30" s="30"/>
      <c r="C30" s="320" t="s">
        <v>54</v>
      </c>
      <c r="D30" s="304"/>
      <c r="E30" s="120"/>
      <c r="F30" s="121"/>
      <c r="G30" s="444"/>
      <c r="H30" s="328"/>
      <c r="I30" s="181"/>
      <c r="J30" s="181"/>
      <c r="K30" s="181"/>
      <c r="L30" s="77"/>
      <c r="M30" s="356"/>
      <c r="N30" s="357"/>
      <c r="O30" s="180"/>
      <c r="P30" s="181"/>
      <c r="Q30" s="181"/>
      <c r="R30" s="181"/>
      <c r="S30" s="77"/>
      <c r="T30" s="377"/>
      <c r="U30" s="378"/>
      <c r="V30" s="328"/>
      <c r="W30" s="181"/>
      <c r="X30" s="181"/>
      <c r="Y30" s="181"/>
      <c r="Z30" s="77"/>
      <c r="AA30" s="393"/>
      <c r="AB30" s="413"/>
      <c r="AC30" s="339"/>
      <c r="AD30" s="182"/>
      <c r="AE30" s="182"/>
      <c r="AF30" s="404"/>
      <c r="AG30" s="404"/>
      <c r="AH30" s="377"/>
      <c r="AI30" s="357"/>
      <c r="AJ30" s="65"/>
      <c r="AK30" s="49"/>
      <c r="AL30" s="276"/>
    </row>
    <row r="31" spans="1:38" s="3" customFormat="1" ht="24" customHeight="1">
      <c r="A31" s="18"/>
      <c r="B31" s="32"/>
      <c r="C31" s="320" t="s">
        <v>5</v>
      </c>
      <c r="D31" s="304">
        <v>0</v>
      </c>
      <c r="E31" s="120">
        <v>3.3000000000000003</v>
      </c>
      <c r="F31" s="121">
        <v>0</v>
      </c>
      <c r="G31" s="449" t="s">
        <v>60</v>
      </c>
      <c r="H31" s="328"/>
      <c r="I31" s="181"/>
      <c r="J31" s="181"/>
      <c r="K31" s="181"/>
      <c r="L31" s="77"/>
      <c r="M31" s="356"/>
      <c r="N31" s="357"/>
      <c r="O31" s="180"/>
      <c r="P31" s="181"/>
      <c r="Q31" s="181"/>
      <c r="R31" s="181"/>
      <c r="S31" s="77"/>
      <c r="T31" s="377"/>
      <c r="U31" s="387" t="s">
        <v>60</v>
      </c>
      <c r="V31" s="328"/>
      <c r="W31" s="181"/>
      <c r="X31" s="181"/>
      <c r="Y31" s="181"/>
      <c r="Z31" s="77"/>
      <c r="AA31" s="418" t="s">
        <v>60</v>
      </c>
      <c r="AB31" s="357"/>
      <c r="AC31" s="339"/>
      <c r="AD31" s="182"/>
      <c r="AE31" s="182"/>
      <c r="AF31" s="404"/>
      <c r="AG31" s="404"/>
      <c r="AH31" s="377"/>
      <c r="AI31" s="357"/>
      <c r="AJ31" s="65"/>
      <c r="AK31" s="11">
        <f t="shared" si="0"/>
        <v>3</v>
      </c>
      <c r="AL31" s="276">
        <v>3</v>
      </c>
    </row>
    <row r="32" spans="1:38" s="3" customFormat="1" ht="24.75" customHeight="1">
      <c r="A32" s="18"/>
      <c r="B32" s="32"/>
      <c r="C32" s="318" t="s">
        <v>2</v>
      </c>
      <c r="D32" s="300">
        <v>0</v>
      </c>
      <c r="E32" s="108">
        <v>3.3000000000000003</v>
      </c>
      <c r="F32" s="109">
        <v>0</v>
      </c>
      <c r="G32" s="441" t="s">
        <v>60</v>
      </c>
      <c r="H32" s="70"/>
      <c r="I32" s="169"/>
      <c r="J32" s="169"/>
      <c r="K32" s="169"/>
      <c r="L32" s="71"/>
      <c r="M32" s="348" t="s">
        <v>60</v>
      </c>
      <c r="N32" s="351"/>
      <c r="O32" s="168"/>
      <c r="P32" s="169"/>
      <c r="Q32" s="169"/>
      <c r="R32" s="169"/>
      <c r="S32" s="71"/>
      <c r="T32" s="371"/>
      <c r="U32" s="370"/>
      <c r="V32" s="70"/>
      <c r="W32" s="169"/>
      <c r="X32" s="169"/>
      <c r="Y32" s="169"/>
      <c r="Z32" s="71"/>
      <c r="AA32" s="389"/>
      <c r="AB32" s="410"/>
      <c r="AC32" s="334"/>
      <c r="AD32" s="173"/>
      <c r="AE32" s="173"/>
      <c r="AF32" s="400"/>
      <c r="AG32" s="400"/>
      <c r="AH32" s="371"/>
      <c r="AI32" s="349" t="s">
        <v>60</v>
      </c>
      <c r="AJ32" s="63"/>
      <c r="AK32" s="51">
        <f t="shared" si="0"/>
        <v>3</v>
      </c>
      <c r="AL32" s="276">
        <v>3</v>
      </c>
    </row>
    <row r="33" spans="1:38" s="3" customFormat="1" ht="24.75" customHeight="1">
      <c r="A33" s="18"/>
      <c r="B33" s="33"/>
      <c r="C33" s="319" t="s">
        <v>49</v>
      </c>
      <c r="D33" s="302">
        <v>0</v>
      </c>
      <c r="E33" s="114">
        <v>3.3000000000000003</v>
      </c>
      <c r="F33" s="115">
        <v>0</v>
      </c>
      <c r="G33" s="445"/>
      <c r="H33" s="329"/>
      <c r="I33" s="184"/>
      <c r="J33" s="184"/>
      <c r="K33" s="184"/>
      <c r="L33" s="81"/>
      <c r="M33" s="358"/>
      <c r="N33" s="360"/>
      <c r="O33" s="183"/>
      <c r="P33" s="184"/>
      <c r="Q33" s="184"/>
      <c r="R33" s="184"/>
      <c r="S33" s="81"/>
      <c r="T33" s="379"/>
      <c r="U33" s="386" t="s">
        <v>60</v>
      </c>
      <c r="V33" s="329"/>
      <c r="W33" s="184"/>
      <c r="X33" s="184"/>
      <c r="Y33" s="184"/>
      <c r="Z33" s="81"/>
      <c r="AA33" s="366" t="s">
        <v>60</v>
      </c>
      <c r="AB33" s="414"/>
      <c r="AC33" s="340"/>
      <c r="AD33" s="185"/>
      <c r="AE33" s="185"/>
      <c r="AF33" s="406"/>
      <c r="AG33" s="406"/>
      <c r="AH33" s="420" t="s">
        <v>60</v>
      </c>
      <c r="AI33" s="360"/>
      <c r="AJ33" s="66"/>
      <c r="AK33" s="17">
        <f t="shared" si="0"/>
        <v>3</v>
      </c>
      <c r="AL33" s="276">
        <v>3</v>
      </c>
    </row>
    <row r="34" spans="1:38" s="3" customFormat="1" ht="24.75" customHeight="1" thickBot="1">
      <c r="A34" s="18"/>
      <c r="B34" s="17"/>
      <c r="C34" s="320" t="s">
        <v>50</v>
      </c>
      <c r="D34" s="306"/>
      <c r="E34" s="126"/>
      <c r="F34" s="127"/>
      <c r="G34" s="448"/>
      <c r="H34" s="331"/>
      <c r="I34" s="191"/>
      <c r="J34" s="191"/>
      <c r="K34" s="191"/>
      <c r="L34" s="84"/>
      <c r="M34" s="363"/>
      <c r="N34" s="364"/>
      <c r="O34" s="190"/>
      <c r="P34" s="191"/>
      <c r="Q34" s="191"/>
      <c r="R34" s="191"/>
      <c r="S34" s="84"/>
      <c r="T34" s="383"/>
      <c r="U34" s="384"/>
      <c r="V34" s="331"/>
      <c r="W34" s="191"/>
      <c r="X34" s="191"/>
      <c r="Y34" s="191"/>
      <c r="Z34" s="84"/>
      <c r="AA34" s="363"/>
      <c r="AB34" s="364"/>
      <c r="AC34" s="409"/>
      <c r="AD34" s="408"/>
      <c r="AE34" s="408"/>
      <c r="AF34" s="408"/>
      <c r="AG34" s="408"/>
      <c r="AH34" s="383"/>
      <c r="AI34" s="364"/>
      <c r="AJ34" s="68"/>
      <c r="AK34" s="47" t="s">
        <v>61</v>
      </c>
      <c r="AL34" s="276" t="s">
        <v>61</v>
      </c>
    </row>
    <row r="35" spans="1:38" ht="29.25" customHeight="1" thickTop="1">
      <c r="A35" s="34"/>
      <c r="B35" s="32"/>
      <c r="C35" s="321"/>
      <c r="D35" s="101">
        <f>SUM(D3:D34)</f>
        <v>0</v>
      </c>
      <c r="E35" s="91">
        <f>SUM(E3:E34)</f>
        <v>49.67996611769009</v>
      </c>
      <c r="F35" s="101">
        <f>SUM(F3:F34)</f>
        <v>58.205736757165404</v>
      </c>
      <c r="G35" s="450">
        <f>COUNTA(G3:G34)</f>
        <v>5</v>
      </c>
      <c r="H35" s="332">
        <f aca="true" t="shared" si="1" ref="H35:AJ35">COUNTA(H3:H34)</f>
        <v>4</v>
      </c>
      <c r="I35" s="97">
        <f t="shared" si="1"/>
        <v>4</v>
      </c>
      <c r="J35" s="97">
        <f t="shared" si="1"/>
        <v>2</v>
      </c>
      <c r="K35" s="97">
        <f t="shared" si="1"/>
        <v>2</v>
      </c>
      <c r="L35" s="344">
        <f t="shared" si="1"/>
        <v>0</v>
      </c>
      <c r="M35" s="97">
        <f t="shared" si="1"/>
        <v>6</v>
      </c>
      <c r="N35" s="333">
        <f t="shared" si="1"/>
        <v>5</v>
      </c>
      <c r="O35" s="153">
        <f t="shared" si="1"/>
        <v>4</v>
      </c>
      <c r="P35" s="153">
        <f t="shared" si="1"/>
        <v>5</v>
      </c>
      <c r="Q35" s="153">
        <f t="shared" si="1"/>
        <v>2</v>
      </c>
      <c r="R35" s="153">
        <f t="shared" si="1"/>
        <v>2</v>
      </c>
      <c r="S35" s="345">
        <f t="shared" si="1"/>
        <v>0</v>
      </c>
      <c r="T35" s="153">
        <f t="shared" si="1"/>
        <v>6</v>
      </c>
      <c r="U35" s="153">
        <f t="shared" si="1"/>
        <v>6</v>
      </c>
      <c r="V35" s="332">
        <f t="shared" si="1"/>
        <v>4</v>
      </c>
      <c r="W35" s="97">
        <f t="shared" si="1"/>
        <v>3</v>
      </c>
      <c r="X35" s="97">
        <f t="shared" si="1"/>
        <v>3</v>
      </c>
      <c r="Y35" s="97">
        <f t="shared" si="1"/>
        <v>3</v>
      </c>
      <c r="Z35" s="97">
        <f t="shared" si="1"/>
        <v>0</v>
      </c>
      <c r="AA35" s="97">
        <f t="shared" si="1"/>
        <v>6</v>
      </c>
      <c r="AB35" s="333">
        <f t="shared" si="1"/>
        <v>5</v>
      </c>
      <c r="AC35" s="322">
        <f t="shared" si="1"/>
        <v>4</v>
      </c>
      <c r="AD35" s="153">
        <f t="shared" si="1"/>
        <v>3</v>
      </c>
      <c r="AE35" s="153">
        <f t="shared" si="1"/>
        <v>3</v>
      </c>
      <c r="AF35" s="153">
        <f t="shared" si="1"/>
        <v>3</v>
      </c>
      <c r="AG35" s="149">
        <f t="shared" si="1"/>
        <v>0</v>
      </c>
      <c r="AH35" s="153">
        <f t="shared" si="1"/>
        <v>6</v>
      </c>
      <c r="AI35" s="343">
        <f t="shared" si="1"/>
        <v>4</v>
      </c>
      <c r="AJ35" s="155">
        <f t="shared" si="1"/>
        <v>6</v>
      </c>
      <c r="AK35" s="89">
        <f>SUM(G35:AJ35)</f>
        <v>106</v>
      </c>
      <c r="AL35">
        <v>106</v>
      </c>
    </row>
    <row r="36" spans="1:28" ht="12.75">
      <c r="A36" s="522" t="s">
        <v>70</v>
      </c>
      <c r="V36" s="335"/>
      <c r="W36" s="2"/>
      <c r="X36" s="2"/>
      <c r="Y36" s="2"/>
      <c r="Z36" s="2"/>
      <c r="AA36" s="2"/>
      <c r="AB36" s="336"/>
    </row>
    <row r="37" spans="1:18" ht="12.75">
      <c r="A37" s="527" t="s">
        <v>76</v>
      </c>
      <c r="B37" s="528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</row>
    <row r="40" spans="8:31" ht="27" customHeight="1">
      <c r="H40" s="276">
        <f>+H35+I35+J35+K35</f>
        <v>12</v>
      </c>
      <c r="I40" s="276">
        <f>+H40/5</f>
        <v>2.4</v>
      </c>
      <c r="J40" s="276"/>
      <c r="K40" s="276"/>
      <c r="L40" s="276"/>
      <c r="M40" s="276"/>
      <c r="N40" s="276"/>
      <c r="O40" s="276">
        <f>+O35+P35+Q35+R35</f>
        <v>13</v>
      </c>
      <c r="P40" s="276">
        <f>+O40/5</f>
        <v>2.6</v>
      </c>
      <c r="Q40" s="276"/>
      <c r="R40" s="276"/>
      <c r="S40" s="276"/>
      <c r="T40" s="276"/>
      <c r="U40" s="276"/>
      <c r="V40" s="276">
        <f>+V35+W35+X35+Y35</f>
        <v>13</v>
      </c>
      <c r="W40" s="276">
        <f>+V40/5</f>
        <v>2.6</v>
      </c>
      <c r="X40" s="276"/>
      <c r="Y40" s="276"/>
      <c r="Z40" s="276"/>
      <c r="AA40" s="276"/>
      <c r="AB40" s="276"/>
      <c r="AC40" s="276">
        <f>+AC35+AD35+AE35+AF35</f>
        <v>13</v>
      </c>
      <c r="AD40" s="276">
        <f>+AC40/5</f>
        <v>2.6</v>
      </c>
      <c r="AE40" s="276"/>
    </row>
  </sheetData>
  <sheetProtection/>
  <mergeCells count="1">
    <mergeCell ref="A37:R37"/>
  </mergeCells>
  <printOptions horizontalCentered="1"/>
  <pageMargins left="0.25" right="0.25" top="0.75" bottom="0.75" header="0.5" footer="0.5"/>
  <pageSetup horizontalDpi="600" verticalDpi="600" orientation="landscape" paperSize="17" scale="52" r:id="rId1"/>
  <headerFooter alignWithMargins="0">
    <oddHeader>&amp;L&amp;11DRAFT</oddHeader>
    <oddFooter>&amp;L&amp;8Copyright 2008 by Placer County Water Agency&amp;R&amp;8&amp;F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P46"/>
  <sheetViews>
    <sheetView view="pageBreakPreview" zoomScale="75" zoomScaleNormal="50" zoomScaleSheetLayoutView="75" zoomScalePageLayoutView="0" workbookViewId="0" topLeftCell="A31">
      <selection activeCell="A37" sqref="A37:AE37"/>
    </sheetView>
  </sheetViews>
  <sheetFormatPr defaultColWidth="9.140625" defaultRowHeight="12.75"/>
  <cols>
    <col min="1" max="1" width="56.57421875" style="0" customWidth="1"/>
    <col min="2" max="2" width="12.8515625" style="0" hidden="1" customWidth="1"/>
    <col min="3" max="3" width="70.8515625" style="0" customWidth="1"/>
    <col min="4" max="4" width="13.421875" style="0" hidden="1" customWidth="1"/>
    <col min="5" max="5" width="13.140625" style="0" hidden="1" customWidth="1"/>
    <col min="6" max="6" width="15.00390625" style="0" hidden="1" customWidth="1"/>
    <col min="7" max="7" width="9.28125" style="0" bestFit="1" customWidth="1"/>
    <col min="38" max="39" width="9.140625" style="0" hidden="1" customWidth="1"/>
  </cols>
  <sheetData>
    <row r="1" spans="2:7" s="2" customFormat="1" ht="43.5" customHeight="1">
      <c r="B1" s="17"/>
      <c r="C1" s="39"/>
      <c r="D1" s="17"/>
      <c r="E1" s="17"/>
      <c r="F1" s="17"/>
      <c r="G1" s="283" t="s">
        <v>62</v>
      </c>
    </row>
    <row r="2" spans="1:37" s="4" customFormat="1" ht="63.75" customHeight="1" thickBot="1">
      <c r="A2" s="8"/>
      <c r="B2" s="40" t="s">
        <v>0</v>
      </c>
      <c r="C2" s="40" t="s">
        <v>1</v>
      </c>
      <c r="D2" s="12" t="s">
        <v>55</v>
      </c>
      <c r="E2" s="13" t="s">
        <v>57</v>
      </c>
      <c r="F2" s="14" t="s">
        <v>56</v>
      </c>
      <c r="G2" s="151">
        <v>1</v>
      </c>
      <c r="H2" s="45">
        <v>2</v>
      </c>
      <c r="I2" s="45">
        <v>3</v>
      </c>
      <c r="J2" s="455">
        <v>4</v>
      </c>
      <c r="K2" s="88">
        <v>5</v>
      </c>
      <c r="L2" s="325">
        <v>6</v>
      </c>
      <c r="M2" s="324">
        <v>7</v>
      </c>
      <c r="N2" s="45">
        <v>8</v>
      </c>
      <c r="O2" s="45">
        <v>9</v>
      </c>
      <c r="P2" s="45">
        <v>10</v>
      </c>
      <c r="Q2" s="45">
        <v>11</v>
      </c>
      <c r="R2" s="88">
        <v>12</v>
      </c>
      <c r="S2" s="325">
        <v>13</v>
      </c>
      <c r="T2" s="324">
        <v>14</v>
      </c>
      <c r="U2" s="45">
        <v>15</v>
      </c>
      <c r="V2" s="45">
        <v>16</v>
      </c>
      <c r="W2" s="45">
        <v>17</v>
      </c>
      <c r="X2" s="45">
        <v>18</v>
      </c>
      <c r="Y2" s="88">
        <v>19</v>
      </c>
      <c r="Z2" s="325">
        <v>20</v>
      </c>
      <c r="AA2" s="324">
        <v>21</v>
      </c>
      <c r="AB2" s="45">
        <v>22</v>
      </c>
      <c r="AC2" s="45">
        <v>23</v>
      </c>
      <c r="AD2" s="45">
        <v>24</v>
      </c>
      <c r="AE2" s="45">
        <v>25</v>
      </c>
      <c r="AF2" s="88">
        <v>26</v>
      </c>
      <c r="AG2" s="325">
        <v>27</v>
      </c>
      <c r="AH2" s="324">
        <v>28</v>
      </c>
      <c r="AI2" s="45">
        <v>29</v>
      </c>
      <c r="AJ2" s="45">
        <v>30</v>
      </c>
      <c r="AK2" s="45">
        <v>31</v>
      </c>
    </row>
    <row r="3" spans="1:39" s="3" customFormat="1" ht="24" customHeight="1" thickTop="1">
      <c r="A3" s="15" t="s">
        <v>51</v>
      </c>
      <c r="B3" s="16" t="s">
        <v>18</v>
      </c>
      <c r="C3" s="286" t="s">
        <v>27</v>
      </c>
      <c r="D3" s="104">
        <v>1</v>
      </c>
      <c r="E3" s="105">
        <v>4.050482917835017</v>
      </c>
      <c r="F3" s="106">
        <v>9.836887086170757</v>
      </c>
      <c r="G3" s="167" t="s">
        <v>60</v>
      </c>
      <c r="H3" s="193"/>
      <c r="I3" s="252"/>
      <c r="J3" s="69" t="s">
        <v>60</v>
      </c>
      <c r="K3" s="354"/>
      <c r="L3" s="456" t="s">
        <v>60</v>
      </c>
      <c r="M3" s="337"/>
      <c r="N3" s="193"/>
      <c r="O3" s="69" t="s">
        <v>60</v>
      </c>
      <c r="P3" s="69" t="s">
        <v>60</v>
      </c>
      <c r="Q3" s="194"/>
      <c r="R3" s="388" t="s">
        <v>60</v>
      </c>
      <c r="S3" s="465" t="s">
        <v>60</v>
      </c>
      <c r="T3" s="280"/>
      <c r="U3" s="69" t="s">
        <v>60</v>
      </c>
      <c r="V3" s="69" t="s">
        <v>60</v>
      </c>
      <c r="W3" s="69" t="s">
        <v>60</v>
      </c>
      <c r="X3" s="194"/>
      <c r="Y3" s="467"/>
      <c r="Z3" s="468"/>
      <c r="AA3" s="253" t="s">
        <v>60</v>
      </c>
      <c r="AB3" s="194"/>
      <c r="AC3" s="69" t="s">
        <v>60</v>
      </c>
      <c r="AD3" s="252"/>
      <c r="AE3" s="194"/>
      <c r="AF3" s="467"/>
      <c r="AG3" s="465" t="s">
        <v>60</v>
      </c>
      <c r="AH3" s="165" t="s">
        <v>60</v>
      </c>
      <c r="AI3" s="195"/>
      <c r="AJ3" s="252"/>
      <c r="AK3" s="69" t="s">
        <v>60</v>
      </c>
      <c r="AL3" s="11">
        <f>COUNTA(G3:AK3)</f>
        <v>15</v>
      </c>
      <c r="AM3" s="11">
        <v>15</v>
      </c>
    </row>
    <row r="4" spans="1:39" s="3" customFormat="1" ht="24.75" customHeight="1">
      <c r="A4" s="18"/>
      <c r="B4" s="284"/>
      <c r="C4" s="287" t="s">
        <v>4</v>
      </c>
      <c r="D4" s="107">
        <v>1</v>
      </c>
      <c r="E4" s="108">
        <v>5.320291645471501</v>
      </c>
      <c r="F4" s="109">
        <v>12.920708281859362</v>
      </c>
      <c r="G4" s="172" t="s">
        <v>60</v>
      </c>
      <c r="H4" s="72" t="s">
        <v>60</v>
      </c>
      <c r="I4" s="72" t="s">
        <v>60</v>
      </c>
      <c r="J4" s="72" t="s">
        <v>60</v>
      </c>
      <c r="K4" s="348" t="s">
        <v>60</v>
      </c>
      <c r="L4" s="372" t="s">
        <v>60</v>
      </c>
      <c r="M4" s="453" t="s">
        <v>60</v>
      </c>
      <c r="N4" s="72" t="s">
        <v>60</v>
      </c>
      <c r="O4" s="71"/>
      <c r="P4" s="72" t="s">
        <v>60</v>
      </c>
      <c r="Q4" s="71"/>
      <c r="R4" s="348" t="s">
        <v>60</v>
      </c>
      <c r="S4" s="349" t="s">
        <v>60</v>
      </c>
      <c r="T4" s="196" t="s">
        <v>60</v>
      </c>
      <c r="U4" s="72" t="s">
        <v>60</v>
      </c>
      <c r="V4" s="71"/>
      <c r="W4" s="71" t="s">
        <v>60</v>
      </c>
      <c r="X4" s="71"/>
      <c r="Y4" s="350"/>
      <c r="Z4" s="370"/>
      <c r="AA4" s="453" t="s">
        <v>60</v>
      </c>
      <c r="AB4" s="71"/>
      <c r="AC4" s="71"/>
      <c r="AD4" s="72" t="s">
        <v>60</v>
      </c>
      <c r="AE4" s="71"/>
      <c r="AF4" s="350"/>
      <c r="AG4" s="349" t="s">
        <v>60</v>
      </c>
      <c r="AH4" s="196" t="s">
        <v>60</v>
      </c>
      <c r="AI4" s="72" t="s">
        <v>60</v>
      </c>
      <c r="AJ4" s="71"/>
      <c r="AK4" s="71"/>
      <c r="AL4" s="11">
        <f aca="true" t="shared" si="0" ref="AL4:AL33">COUNTA(G4:AK4)</f>
        <v>19</v>
      </c>
      <c r="AM4" s="11">
        <v>19</v>
      </c>
    </row>
    <row r="5" spans="1:39" s="3" customFormat="1" ht="24.75" customHeight="1">
      <c r="A5" s="18"/>
      <c r="B5" s="284"/>
      <c r="C5" s="287" t="s">
        <v>74</v>
      </c>
      <c r="D5" s="107">
        <v>1</v>
      </c>
      <c r="E5" s="108">
        <v>0.9820143345689242</v>
      </c>
      <c r="F5" s="109">
        <v>2.3848919553816734</v>
      </c>
      <c r="G5" s="198"/>
      <c r="H5" s="173"/>
      <c r="I5" s="173"/>
      <c r="J5" s="72" t="s">
        <v>60</v>
      </c>
      <c r="K5" s="348" t="s">
        <v>60</v>
      </c>
      <c r="L5" s="457"/>
      <c r="M5" s="86" t="s">
        <v>60</v>
      </c>
      <c r="N5" s="173"/>
      <c r="O5" s="173"/>
      <c r="P5" s="71"/>
      <c r="Q5" s="71"/>
      <c r="R5" s="350"/>
      <c r="S5" s="351"/>
      <c r="T5" s="197"/>
      <c r="U5" s="71"/>
      <c r="V5" s="71"/>
      <c r="W5" s="72" t="s">
        <v>60</v>
      </c>
      <c r="X5" s="71"/>
      <c r="Y5" s="350"/>
      <c r="Z5" s="370"/>
      <c r="AA5" s="87"/>
      <c r="AB5" s="71"/>
      <c r="AC5" s="71"/>
      <c r="AD5" s="71"/>
      <c r="AE5" s="71"/>
      <c r="AF5" s="350"/>
      <c r="AG5" s="351"/>
      <c r="AH5" s="197"/>
      <c r="AI5" s="197"/>
      <c r="AJ5" s="71"/>
      <c r="AK5" s="71"/>
      <c r="AL5" s="11">
        <f t="shared" si="0"/>
        <v>4</v>
      </c>
      <c r="AM5" s="11">
        <v>4</v>
      </c>
    </row>
    <row r="6" spans="1:39" s="3" customFormat="1" ht="24.75" customHeight="1">
      <c r="A6" s="18"/>
      <c r="B6" s="284"/>
      <c r="C6" s="287" t="s">
        <v>6</v>
      </c>
      <c r="D6" s="107"/>
      <c r="E6" s="108">
        <v>0.8236418236418237</v>
      </c>
      <c r="F6" s="109">
        <v>2.0002730002730003</v>
      </c>
      <c r="G6" s="198"/>
      <c r="H6" s="173"/>
      <c r="I6" s="173"/>
      <c r="J6" s="71"/>
      <c r="K6" s="389"/>
      <c r="L6" s="457"/>
      <c r="M6" s="334"/>
      <c r="N6" s="173"/>
      <c r="O6" s="173"/>
      <c r="P6" s="71"/>
      <c r="Q6" s="71"/>
      <c r="R6" s="389"/>
      <c r="S6" s="410"/>
      <c r="T6" s="174"/>
      <c r="U6" s="173"/>
      <c r="V6" s="71"/>
      <c r="W6" s="173"/>
      <c r="X6" s="71"/>
      <c r="Y6" s="389"/>
      <c r="Z6" s="457"/>
      <c r="AA6" s="334"/>
      <c r="AB6" s="72" t="s">
        <v>60</v>
      </c>
      <c r="AC6" s="173"/>
      <c r="AD6" s="72" t="s">
        <v>60</v>
      </c>
      <c r="AE6" s="71"/>
      <c r="AF6" s="389"/>
      <c r="AG6" s="349" t="s">
        <v>60</v>
      </c>
      <c r="AH6" s="174"/>
      <c r="AI6" s="174"/>
      <c r="AJ6" s="71"/>
      <c r="AK6" s="71"/>
      <c r="AL6" s="11">
        <f t="shared" si="0"/>
        <v>3</v>
      </c>
      <c r="AM6" s="11">
        <v>3</v>
      </c>
    </row>
    <row r="7" spans="1:39" s="3" customFormat="1" ht="24.75" customHeight="1">
      <c r="A7" s="18"/>
      <c r="B7" s="284"/>
      <c r="C7" s="287" t="s">
        <v>8</v>
      </c>
      <c r="D7" s="107">
        <v>1</v>
      </c>
      <c r="E7" s="108">
        <v>3.106983504105806</v>
      </c>
      <c r="F7" s="109">
        <v>7.5455313671141</v>
      </c>
      <c r="G7" s="198"/>
      <c r="H7" s="173"/>
      <c r="I7" s="72" t="s">
        <v>60</v>
      </c>
      <c r="J7" s="72" t="s">
        <v>60</v>
      </c>
      <c r="K7" s="389"/>
      <c r="L7" s="457"/>
      <c r="M7" s="86" t="s">
        <v>60</v>
      </c>
      <c r="N7" s="173"/>
      <c r="O7" s="71"/>
      <c r="P7" s="72" t="s">
        <v>60</v>
      </c>
      <c r="Q7" s="71"/>
      <c r="R7" s="350"/>
      <c r="S7" s="349" t="s">
        <v>60</v>
      </c>
      <c r="T7" s="171" t="s">
        <v>60</v>
      </c>
      <c r="U7" s="71"/>
      <c r="V7" s="72" t="s">
        <v>60</v>
      </c>
      <c r="W7" s="173"/>
      <c r="X7" s="71"/>
      <c r="Y7" s="348" t="s">
        <v>60</v>
      </c>
      <c r="Z7" s="457"/>
      <c r="AA7" s="87"/>
      <c r="AB7" s="71"/>
      <c r="AC7" s="173"/>
      <c r="AD7" s="72" t="s">
        <v>60</v>
      </c>
      <c r="AE7" s="71"/>
      <c r="AF7" s="348" t="s">
        <v>60</v>
      </c>
      <c r="AG7" s="410"/>
      <c r="AH7" s="197"/>
      <c r="AI7" s="174"/>
      <c r="AJ7" s="72" t="s">
        <v>60</v>
      </c>
      <c r="AK7" s="71"/>
      <c r="AL7" s="11">
        <f t="shared" si="0"/>
        <v>11</v>
      </c>
      <c r="AM7" s="11">
        <v>11</v>
      </c>
    </row>
    <row r="8" spans="1:39" s="3" customFormat="1" ht="24.75" customHeight="1">
      <c r="A8" s="18"/>
      <c r="B8" s="285"/>
      <c r="C8" s="288" t="s">
        <v>72</v>
      </c>
      <c r="D8" s="107">
        <v>1</v>
      </c>
      <c r="E8" s="108">
        <v>6.1202</v>
      </c>
      <c r="F8" s="109">
        <v>14.050600000000001</v>
      </c>
      <c r="G8" s="172" t="s">
        <v>60</v>
      </c>
      <c r="H8" s="72" t="s">
        <v>60</v>
      </c>
      <c r="I8" s="72" t="s">
        <v>60</v>
      </c>
      <c r="J8" s="72" t="s">
        <v>60</v>
      </c>
      <c r="K8" s="348" t="s">
        <v>60</v>
      </c>
      <c r="L8" s="372" t="s">
        <v>60</v>
      </c>
      <c r="M8" s="86" t="s">
        <v>60</v>
      </c>
      <c r="N8" s="72" t="s">
        <v>60</v>
      </c>
      <c r="O8" s="72" t="s">
        <v>60</v>
      </c>
      <c r="P8" s="71"/>
      <c r="Q8" s="71"/>
      <c r="R8" s="350"/>
      <c r="S8" s="349" t="s">
        <v>60</v>
      </c>
      <c r="T8" s="171" t="s">
        <v>60</v>
      </c>
      <c r="U8" s="72" t="s">
        <v>60</v>
      </c>
      <c r="V8" s="72" t="s">
        <v>60</v>
      </c>
      <c r="W8" s="173"/>
      <c r="X8" s="71"/>
      <c r="Y8" s="348" t="s">
        <v>60</v>
      </c>
      <c r="Z8" s="457"/>
      <c r="AA8" s="86" t="s">
        <v>60</v>
      </c>
      <c r="AB8" s="72" t="s">
        <v>60</v>
      </c>
      <c r="AC8" s="72" t="s">
        <v>60</v>
      </c>
      <c r="AD8" s="173"/>
      <c r="AE8" s="71"/>
      <c r="AF8" s="348" t="s">
        <v>60</v>
      </c>
      <c r="AG8" s="349" t="s">
        <v>60</v>
      </c>
      <c r="AH8" s="197"/>
      <c r="AI8" s="72" t="s">
        <v>60</v>
      </c>
      <c r="AJ8" s="72" t="s">
        <v>60</v>
      </c>
      <c r="AK8" s="71"/>
      <c r="AL8" s="11">
        <f t="shared" si="0"/>
        <v>21</v>
      </c>
      <c r="AM8" s="11">
        <v>21</v>
      </c>
    </row>
    <row r="9" spans="1:39" s="3" customFormat="1" ht="24.75" customHeight="1">
      <c r="A9" s="18"/>
      <c r="B9" s="285"/>
      <c r="C9" s="287" t="s">
        <v>3</v>
      </c>
      <c r="D9" s="107"/>
      <c r="E9" s="108">
        <v>5.700808051132269</v>
      </c>
      <c r="F9" s="109">
        <v>13.844819552749799</v>
      </c>
      <c r="G9" s="198"/>
      <c r="H9" s="72" t="s">
        <v>60</v>
      </c>
      <c r="I9" s="72" t="s">
        <v>60</v>
      </c>
      <c r="J9" s="173"/>
      <c r="K9" s="348" t="s">
        <v>60</v>
      </c>
      <c r="L9" s="457"/>
      <c r="M9" s="86" t="s">
        <v>60</v>
      </c>
      <c r="N9" s="72" t="s">
        <v>60</v>
      </c>
      <c r="O9" s="72" t="s">
        <v>60</v>
      </c>
      <c r="P9" s="173"/>
      <c r="Q9" s="71"/>
      <c r="R9" s="350"/>
      <c r="S9" s="349" t="s">
        <v>60</v>
      </c>
      <c r="T9" s="171" t="s">
        <v>60</v>
      </c>
      <c r="U9" s="72" t="s">
        <v>60</v>
      </c>
      <c r="V9" s="72" t="s">
        <v>60</v>
      </c>
      <c r="W9" s="173"/>
      <c r="X9" s="71"/>
      <c r="Y9" s="348" t="s">
        <v>60</v>
      </c>
      <c r="Z9" s="372" t="s">
        <v>60</v>
      </c>
      <c r="AA9" s="86" t="s">
        <v>60</v>
      </c>
      <c r="AB9" s="72" t="s">
        <v>60</v>
      </c>
      <c r="AC9" s="72" t="s">
        <v>60</v>
      </c>
      <c r="AD9" s="173"/>
      <c r="AE9" s="71"/>
      <c r="AF9" s="348" t="s">
        <v>60</v>
      </c>
      <c r="AG9" s="349" t="s">
        <v>60</v>
      </c>
      <c r="AH9" s="171" t="s">
        <v>60</v>
      </c>
      <c r="AI9" s="72" t="s">
        <v>60</v>
      </c>
      <c r="AJ9" s="72" t="s">
        <v>60</v>
      </c>
      <c r="AK9" s="71"/>
      <c r="AL9" s="11">
        <f t="shared" si="0"/>
        <v>20</v>
      </c>
      <c r="AM9" s="11">
        <v>20</v>
      </c>
    </row>
    <row r="10" spans="1:39" s="3" customFormat="1" ht="24.75" customHeight="1" thickBot="1">
      <c r="A10" s="18"/>
      <c r="B10" s="19" t="s">
        <v>33</v>
      </c>
      <c r="C10" s="289" t="s">
        <v>45</v>
      </c>
      <c r="D10" s="110"/>
      <c r="E10" s="111">
        <v>2.6236337113335155</v>
      </c>
      <c r="F10" s="112">
        <v>6.288133246822219</v>
      </c>
      <c r="G10" s="451"/>
      <c r="H10" s="200"/>
      <c r="I10" s="72" t="s">
        <v>60</v>
      </c>
      <c r="J10" s="71"/>
      <c r="K10" s="390"/>
      <c r="L10" s="458"/>
      <c r="M10" s="454"/>
      <c r="N10" s="71"/>
      <c r="O10" s="176" t="s">
        <v>60</v>
      </c>
      <c r="P10" s="176"/>
      <c r="Q10" s="200"/>
      <c r="R10" s="350"/>
      <c r="S10" s="466" t="s">
        <v>60</v>
      </c>
      <c r="T10" s="171" t="s">
        <v>60</v>
      </c>
      <c r="U10" s="81"/>
      <c r="V10" s="200"/>
      <c r="W10" s="261" t="s">
        <v>60</v>
      </c>
      <c r="X10" s="200"/>
      <c r="Y10" s="391"/>
      <c r="Z10" s="374" t="s">
        <v>60</v>
      </c>
      <c r="AA10" s="454"/>
      <c r="AB10" s="176"/>
      <c r="AC10" s="176"/>
      <c r="AD10" s="72" t="s">
        <v>60</v>
      </c>
      <c r="AE10" s="200"/>
      <c r="AF10" s="348" t="s">
        <v>60</v>
      </c>
      <c r="AG10" s="411"/>
      <c r="AH10" s="201"/>
      <c r="AI10" s="71"/>
      <c r="AJ10" s="200"/>
      <c r="AK10" s="261" t="s">
        <v>60</v>
      </c>
      <c r="AL10" s="47">
        <f t="shared" si="0"/>
        <v>9</v>
      </c>
      <c r="AM10" s="11">
        <v>9</v>
      </c>
    </row>
    <row r="11" spans="1:39" s="3" customFormat="1" ht="24.75" customHeight="1" thickTop="1">
      <c r="A11" s="20" t="s">
        <v>52</v>
      </c>
      <c r="B11" s="21" t="s">
        <v>19</v>
      </c>
      <c r="C11" s="290" t="s">
        <v>28</v>
      </c>
      <c r="D11" s="113"/>
      <c r="E11" s="114">
        <v>0.2586</v>
      </c>
      <c r="F11" s="115">
        <v>0.5438192999501297</v>
      </c>
      <c r="G11" s="262"/>
      <c r="H11" s="75"/>
      <c r="I11" s="75"/>
      <c r="J11" s="202"/>
      <c r="K11" s="392"/>
      <c r="L11" s="459"/>
      <c r="M11" s="338"/>
      <c r="N11" s="179"/>
      <c r="O11" s="179"/>
      <c r="P11" s="179"/>
      <c r="Q11" s="75"/>
      <c r="R11" s="392"/>
      <c r="S11" s="412"/>
      <c r="T11" s="203"/>
      <c r="U11" s="75"/>
      <c r="V11" s="85" t="s">
        <v>60</v>
      </c>
      <c r="W11" s="179"/>
      <c r="X11" s="75"/>
      <c r="Y11" s="418" t="s">
        <v>60</v>
      </c>
      <c r="Z11" s="459"/>
      <c r="AA11" s="338"/>
      <c r="AB11" s="179"/>
      <c r="AC11" s="179"/>
      <c r="AD11" s="179"/>
      <c r="AE11" s="75"/>
      <c r="AF11" s="392"/>
      <c r="AG11" s="412"/>
      <c r="AH11" s="203"/>
      <c r="AI11" s="203"/>
      <c r="AJ11" s="75"/>
      <c r="AK11" s="75"/>
      <c r="AL11" s="11">
        <f t="shared" si="0"/>
        <v>2</v>
      </c>
      <c r="AM11" s="11">
        <v>2</v>
      </c>
    </row>
    <row r="12" spans="1:42" s="3" customFormat="1" ht="24.75" customHeight="1">
      <c r="A12" s="18"/>
      <c r="B12" s="22" t="s">
        <v>20</v>
      </c>
      <c r="C12" s="291" t="s">
        <v>29</v>
      </c>
      <c r="D12" s="113"/>
      <c r="E12" s="114"/>
      <c r="F12" s="115"/>
      <c r="G12" s="282"/>
      <c r="H12" s="77"/>
      <c r="I12" s="77"/>
      <c r="J12" s="205"/>
      <c r="K12" s="393"/>
      <c r="L12" s="460"/>
      <c r="M12" s="339"/>
      <c r="N12" s="182"/>
      <c r="O12" s="182"/>
      <c r="P12" s="182"/>
      <c r="Q12" s="77"/>
      <c r="R12" s="393"/>
      <c r="S12" s="413"/>
      <c r="T12" s="206"/>
      <c r="U12" s="182"/>
      <c r="V12" s="182"/>
      <c r="W12" s="182"/>
      <c r="X12" s="77"/>
      <c r="Y12" s="393"/>
      <c r="Z12" s="460"/>
      <c r="AA12" s="339"/>
      <c r="AB12" s="182"/>
      <c r="AC12" s="182"/>
      <c r="AD12" s="182"/>
      <c r="AE12" s="77"/>
      <c r="AF12" s="393"/>
      <c r="AG12" s="413"/>
      <c r="AH12" s="206"/>
      <c r="AI12" s="206"/>
      <c r="AJ12" s="77"/>
      <c r="AK12" s="77"/>
      <c r="AL12" s="11" t="s">
        <v>61</v>
      </c>
      <c r="AM12" s="11" t="s">
        <v>61</v>
      </c>
      <c r="AP12" s="279"/>
    </row>
    <row r="13" spans="1:42" s="3" customFormat="1" ht="39" customHeight="1">
      <c r="A13" s="18"/>
      <c r="B13" s="23" t="s">
        <v>16</v>
      </c>
      <c r="C13" s="292" t="s">
        <v>26</v>
      </c>
      <c r="D13" s="116"/>
      <c r="E13" s="117">
        <v>3.5342</v>
      </c>
      <c r="F13" s="118">
        <v>8.5338</v>
      </c>
      <c r="G13" s="172" t="s">
        <v>60</v>
      </c>
      <c r="H13" s="81"/>
      <c r="I13" s="81"/>
      <c r="J13" s="207"/>
      <c r="K13" s="348" t="s">
        <v>60</v>
      </c>
      <c r="L13" s="372" t="s">
        <v>60</v>
      </c>
      <c r="M13" s="340"/>
      <c r="N13" s="185"/>
      <c r="O13" s="185"/>
      <c r="P13" s="185"/>
      <c r="Q13" s="81"/>
      <c r="R13" s="348" t="s">
        <v>60</v>
      </c>
      <c r="S13" s="414"/>
      <c r="T13" s="208"/>
      <c r="U13" s="79" t="s">
        <v>60</v>
      </c>
      <c r="V13" s="185"/>
      <c r="W13" s="81"/>
      <c r="X13" s="81"/>
      <c r="Y13" s="394"/>
      <c r="Z13" s="461"/>
      <c r="AA13" s="80" t="s">
        <v>60</v>
      </c>
      <c r="AB13" s="79" t="s">
        <v>60</v>
      </c>
      <c r="AC13" s="79" t="s">
        <v>60</v>
      </c>
      <c r="AD13" s="81"/>
      <c r="AE13" s="81"/>
      <c r="AF13" s="394"/>
      <c r="AG13" s="359" t="s">
        <v>60</v>
      </c>
      <c r="AH13" s="186" t="s">
        <v>60</v>
      </c>
      <c r="AI13" s="208"/>
      <c r="AJ13" s="81"/>
      <c r="AK13" s="79" t="s">
        <v>60</v>
      </c>
      <c r="AL13" s="48">
        <f t="shared" si="0"/>
        <v>11</v>
      </c>
      <c r="AM13" s="11">
        <v>11</v>
      </c>
      <c r="AP13" s="279"/>
    </row>
    <row r="14" spans="1:39" s="3" customFormat="1" ht="33.75" customHeight="1">
      <c r="A14" s="18"/>
      <c r="B14" s="22" t="s">
        <v>17</v>
      </c>
      <c r="C14" s="291" t="s">
        <v>25</v>
      </c>
      <c r="D14" s="119"/>
      <c r="E14" s="120"/>
      <c r="F14" s="121"/>
      <c r="G14" s="282"/>
      <c r="H14" s="77"/>
      <c r="I14" s="77"/>
      <c r="J14" s="205"/>
      <c r="K14" s="393"/>
      <c r="L14" s="460"/>
      <c r="M14" s="339"/>
      <c r="N14" s="182"/>
      <c r="O14" s="182"/>
      <c r="P14" s="182"/>
      <c r="Q14" s="77"/>
      <c r="R14" s="393"/>
      <c r="S14" s="413"/>
      <c r="T14" s="206"/>
      <c r="U14" s="182"/>
      <c r="V14" s="182"/>
      <c r="W14" s="182"/>
      <c r="X14" s="77"/>
      <c r="Y14" s="393"/>
      <c r="Z14" s="460"/>
      <c r="AA14" s="339"/>
      <c r="AB14" s="182"/>
      <c r="AC14" s="182"/>
      <c r="AD14" s="182"/>
      <c r="AE14" s="77"/>
      <c r="AF14" s="393"/>
      <c r="AG14" s="413"/>
      <c r="AH14" s="206"/>
      <c r="AI14" s="206"/>
      <c r="AJ14" s="77"/>
      <c r="AK14" s="77"/>
      <c r="AL14" s="49" t="s">
        <v>61</v>
      </c>
      <c r="AM14" s="11" t="s">
        <v>61</v>
      </c>
    </row>
    <row r="15" spans="1:39" s="3" customFormat="1" ht="24.75" customHeight="1">
      <c r="A15" s="18"/>
      <c r="B15" s="23" t="s">
        <v>36</v>
      </c>
      <c r="C15" s="292" t="s">
        <v>40</v>
      </c>
      <c r="D15" s="113"/>
      <c r="E15" s="114">
        <v>3.9652</v>
      </c>
      <c r="F15" s="115">
        <v>13.2748</v>
      </c>
      <c r="G15" s="278"/>
      <c r="H15" s="72" t="s">
        <v>60</v>
      </c>
      <c r="I15" s="72" t="s">
        <v>60</v>
      </c>
      <c r="J15" s="81"/>
      <c r="K15" s="394"/>
      <c r="L15" s="461"/>
      <c r="M15" s="340"/>
      <c r="N15" s="72" t="s">
        <v>60</v>
      </c>
      <c r="O15" s="72" t="s">
        <v>60</v>
      </c>
      <c r="P15" s="185"/>
      <c r="Q15" s="81"/>
      <c r="R15" s="394"/>
      <c r="S15" s="414"/>
      <c r="T15" s="186" t="s">
        <v>60</v>
      </c>
      <c r="U15" s="79" t="s">
        <v>60</v>
      </c>
      <c r="V15" s="185"/>
      <c r="W15" s="79" t="s">
        <v>60</v>
      </c>
      <c r="X15" s="81"/>
      <c r="Y15" s="366" t="s">
        <v>60</v>
      </c>
      <c r="Z15" s="386" t="s">
        <v>60</v>
      </c>
      <c r="AA15" s="80" t="s">
        <v>60</v>
      </c>
      <c r="AB15" s="79" t="s">
        <v>60</v>
      </c>
      <c r="AC15" s="79" t="s">
        <v>60</v>
      </c>
      <c r="AD15" s="185"/>
      <c r="AE15" s="81"/>
      <c r="AF15" s="366" t="s">
        <v>60</v>
      </c>
      <c r="AG15" s="359" t="s">
        <v>60</v>
      </c>
      <c r="AH15" s="186" t="s">
        <v>60</v>
      </c>
      <c r="AI15" s="79" t="s">
        <v>60</v>
      </c>
      <c r="AJ15" s="79" t="s">
        <v>60</v>
      </c>
      <c r="AK15" s="81"/>
      <c r="AL15" s="11">
        <f t="shared" si="0"/>
        <v>17</v>
      </c>
      <c r="AM15" s="11">
        <v>17</v>
      </c>
    </row>
    <row r="16" spans="1:39" s="3" customFormat="1" ht="24.75" customHeight="1">
      <c r="A16" s="18"/>
      <c r="B16" s="24" t="s">
        <v>37</v>
      </c>
      <c r="C16" s="293" t="s">
        <v>46</v>
      </c>
      <c r="D16" s="113"/>
      <c r="E16" s="114"/>
      <c r="F16" s="115"/>
      <c r="G16" s="428"/>
      <c r="H16" s="82"/>
      <c r="I16" s="82"/>
      <c r="J16" s="82"/>
      <c r="K16" s="395"/>
      <c r="L16" s="462"/>
      <c r="M16" s="341"/>
      <c r="N16" s="189"/>
      <c r="O16" s="189"/>
      <c r="P16" s="189"/>
      <c r="Q16" s="82"/>
      <c r="R16" s="395"/>
      <c r="S16" s="415"/>
      <c r="T16" s="209"/>
      <c r="U16" s="189"/>
      <c r="V16" s="189"/>
      <c r="W16" s="189"/>
      <c r="X16" s="82"/>
      <c r="Y16" s="395"/>
      <c r="Z16" s="462"/>
      <c r="AA16" s="341"/>
      <c r="AB16" s="189"/>
      <c r="AC16" s="189"/>
      <c r="AD16" s="189"/>
      <c r="AE16" s="82"/>
      <c r="AF16" s="395"/>
      <c r="AG16" s="415"/>
      <c r="AH16" s="209"/>
      <c r="AI16" s="209"/>
      <c r="AJ16" s="82"/>
      <c r="AK16" s="82"/>
      <c r="AL16" s="11" t="s">
        <v>61</v>
      </c>
      <c r="AM16" s="11" t="s">
        <v>61</v>
      </c>
    </row>
    <row r="17" spans="1:39" s="3" customFormat="1" ht="24.75" customHeight="1" thickBot="1">
      <c r="A17" s="18"/>
      <c r="B17" s="25" t="s">
        <v>38</v>
      </c>
      <c r="C17" s="294" t="s">
        <v>41</v>
      </c>
      <c r="D17" s="113"/>
      <c r="E17" s="114"/>
      <c r="F17" s="115"/>
      <c r="G17" s="211"/>
      <c r="H17" s="84"/>
      <c r="I17" s="84"/>
      <c r="J17" s="84"/>
      <c r="K17" s="396"/>
      <c r="L17" s="463"/>
      <c r="M17" s="342"/>
      <c r="N17" s="192"/>
      <c r="O17" s="192"/>
      <c r="P17" s="192"/>
      <c r="Q17" s="84"/>
      <c r="R17" s="396"/>
      <c r="S17" s="416"/>
      <c r="T17" s="210"/>
      <c r="U17" s="192"/>
      <c r="V17" s="192"/>
      <c r="W17" s="192"/>
      <c r="X17" s="84"/>
      <c r="Y17" s="396"/>
      <c r="Z17" s="463"/>
      <c r="AA17" s="342"/>
      <c r="AB17" s="192"/>
      <c r="AC17" s="192"/>
      <c r="AD17" s="192"/>
      <c r="AE17" s="84"/>
      <c r="AF17" s="396"/>
      <c r="AG17" s="416"/>
      <c r="AH17" s="212"/>
      <c r="AI17" s="212"/>
      <c r="AJ17" s="84"/>
      <c r="AK17" s="281" t="s">
        <v>60</v>
      </c>
      <c r="AL17" s="11"/>
      <c r="AM17" s="11"/>
    </row>
    <row r="18" spans="1:39" s="3" customFormat="1" ht="24.75" customHeight="1" thickTop="1">
      <c r="A18" s="26" t="s">
        <v>53</v>
      </c>
      <c r="B18" s="27" t="s">
        <v>12</v>
      </c>
      <c r="C18" s="295" t="s">
        <v>43</v>
      </c>
      <c r="D18" s="122">
        <v>1</v>
      </c>
      <c r="E18" s="123">
        <v>5.172</v>
      </c>
      <c r="F18" s="124">
        <v>0</v>
      </c>
      <c r="G18" s="262"/>
      <c r="H18" s="75"/>
      <c r="I18" s="75"/>
      <c r="J18" s="72" t="s">
        <v>60</v>
      </c>
      <c r="K18" s="348" t="s">
        <v>60</v>
      </c>
      <c r="L18" s="459"/>
      <c r="M18" s="338"/>
      <c r="N18" s="179"/>
      <c r="O18" s="179"/>
      <c r="P18" s="179"/>
      <c r="Q18" s="75"/>
      <c r="R18" s="348" t="s">
        <v>60</v>
      </c>
      <c r="S18" s="365" t="s">
        <v>60</v>
      </c>
      <c r="T18" s="203"/>
      <c r="U18" s="179"/>
      <c r="V18" s="179"/>
      <c r="W18" s="179"/>
      <c r="X18" s="75"/>
      <c r="Y18" s="469" t="s">
        <v>60</v>
      </c>
      <c r="Z18" s="459"/>
      <c r="AA18" s="338"/>
      <c r="AB18" s="179"/>
      <c r="AC18" s="179"/>
      <c r="AD18" s="179"/>
      <c r="AE18" s="75"/>
      <c r="AF18" s="469" t="s">
        <v>60</v>
      </c>
      <c r="AG18" s="412"/>
      <c r="AH18" s="203"/>
      <c r="AI18" s="203"/>
      <c r="AJ18" s="75"/>
      <c r="AK18" s="75"/>
      <c r="AL18" s="50">
        <f t="shared" si="0"/>
        <v>6</v>
      </c>
      <c r="AM18" s="11">
        <v>6</v>
      </c>
    </row>
    <row r="19" spans="1:39" s="3" customFormat="1" ht="24.75" customHeight="1">
      <c r="A19" s="28"/>
      <c r="B19" s="29" t="s">
        <v>13</v>
      </c>
      <c r="C19" s="296" t="s">
        <v>9</v>
      </c>
      <c r="D19" s="113"/>
      <c r="E19" s="114"/>
      <c r="F19" s="115"/>
      <c r="G19" s="428"/>
      <c r="H19" s="82"/>
      <c r="I19" s="82"/>
      <c r="J19" s="82"/>
      <c r="K19" s="395"/>
      <c r="L19" s="462"/>
      <c r="M19" s="341"/>
      <c r="N19" s="189"/>
      <c r="O19" s="189"/>
      <c r="P19" s="189"/>
      <c r="Q19" s="82"/>
      <c r="R19" s="395"/>
      <c r="S19" s="415"/>
      <c r="T19" s="209"/>
      <c r="U19" s="189"/>
      <c r="V19" s="189"/>
      <c r="W19" s="189"/>
      <c r="X19" s="82"/>
      <c r="Y19" s="395"/>
      <c r="Z19" s="462"/>
      <c r="AA19" s="341"/>
      <c r="AB19" s="189"/>
      <c r="AC19" s="189"/>
      <c r="AD19" s="189"/>
      <c r="AE19" s="82"/>
      <c r="AF19" s="395"/>
      <c r="AG19" s="415"/>
      <c r="AH19" s="209"/>
      <c r="AI19" s="209"/>
      <c r="AJ19" s="82"/>
      <c r="AK19" s="82"/>
      <c r="AL19" s="17" t="s">
        <v>61</v>
      </c>
      <c r="AM19" s="11" t="s">
        <v>61</v>
      </c>
    </row>
    <row r="20" spans="1:39" s="3" customFormat="1" ht="24.75" customHeight="1">
      <c r="A20" s="28"/>
      <c r="B20" s="29" t="s">
        <v>14</v>
      </c>
      <c r="C20" s="296" t="s">
        <v>10</v>
      </c>
      <c r="D20" s="113"/>
      <c r="E20" s="114"/>
      <c r="F20" s="115"/>
      <c r="G20" s="428"/>
      <c r="H20" s="82"/>
      <c r="I20" s="82"/>
      <c r="J20" s="82"/>
      <c r="K20" s="395"/>
      <c r="L20" s="462"/>
      <c r="M20" s="341"/>
      <c r="N20" s="189"/>
      <c r="O20" s="189"/>
      <c r="P20" s="189"/>
      <c r="Q20" s="82"/>
      <c r="R20" s="395"/>
      <c r="S20" s="415"/>
      <c r="T20" s="209"/>
      <c r="U20" s="189"/>
      <c r="V20" s="189"/>
      <c r="W20" s="189"/>
      <c r="X20" s="82"/>
      <c r="Y20" s="395"/>
      <c r="Z20" s="462"/>
      <c r="AA20" s="341"/>
      <c r="AB20" s="189"/>
      <c r="AC20" s="189"/>
      <c r="AD20" s="189"/>
      <c r="AE20" s="82"/>
      <c r="AF20" s="395"/>
      <c r="AG20" s="415"/>
      <c r="AH20" s="209"/>
      <c r="AI20" s="209"/>
      <c r="AJ20" s="82"/>
      <c r="AK20" s="82"/>
      <c r="AL20" s="17" t="s">
        <v>61</v>
      </c>
      <c r="AM20" s="11" t="s">
        <v>61</v>
      </c>
    </row>
    <row r="21" spans="1:39" s="3" customFormat="1" ht="24.75" customHeight="1">
      <c r="A21" s="18"/>
      <c r="B21" s="30" t="s">
        <v>15</v>
      </c>
      <c r="C21" s="298" t="s">
        <v>11</v>
      </c>
      <c r="D21" s="113"/>
      <c r="E21" s="114"/>
      <c r="F21" s="115"/>
      <c r="G21" s="282"/>
      <c r="H21" s="77"/>
      <c r="I21" s="77"/>
      <c r="J21" s="77"/>
      <c r="K21" s="393"/>
      <c r="L21" s="460"/>
      <c r="M21" s="339"/>
      <c r="N21" s="182"/>
      <c r="O21" s="182"/>
      <c r="P21" s="182"/>
      <c r="Q21" s="77"/>
      <c r="R21" s="393"/>
      <c r="S21" s="413"/>
      <c r="T21" s="206"/>
      <c r="U21" s="182"/>
      <c r="V21" s="182"/>
      <c r="W21" s="182"/>
      <c r="X21" s="77"/>
      <c r="Y21" s="393"/>
      <c r="Z21" s="460"/>
      <c r="AA21" s="339"/>
      <c r="AB21" s="182"/>
      <c r="AC21" s="182"/>
      <c r="AD21" s="182"/>
      <c r="AE21" s="77"/>
      <c r="AF21" s="393"/>
      <c r="AG21" s="413"/>
      <c r="AH21" s="206"/>
      <c r="AI21" s="206"/>
      <c r="AJ21" s="77"/>
      <c r="AK21" s="77"/>
      <c r="AL21" s="49"/>
      <c r="AM21" s="11"/>
    </row>
    <row r="22" spans="1:39" s="3" customFormat="1" ht="24.75" customHeight="1">
      <c r="A22" s="18"/>
      <c r="B22" s="254"/>
      <c r="C22" s="296" t="s">
        <v>65</v>
      </c>
      <c r="D22" s="107"/>
      <c r="E22" s="108">
        <v>5.172</v>
      </c>
      <c r="F22" s="109">
        <v>0</v>
      </c>
      <c r="G22" s="428"/>
      <c r="H22" s="82"/>
      <c r="I22" s="82"/>
      <c r="J22" s="77"/>
      <c r="K22" s="418" t="s">
        <v>60</v>
      </c>
      <c r="L22" s="464" t="s">
        <v>60</v>
      </c>
      <c r="M22" s="341"/>
      <c r="N22" s="189"/>
      <c r="O22" s="189"/>
      <c r="P22" s="189"/>
      <c r="Q22" s="82"/>
      <c r="R22" s="418" t="s">
        <v>60</v>
      </c>
      <c r="S22" s="417" t="s">
        <v>60</v>
      </c>
      <c r="T22" s="209"/>
      <c r="U22" s="189"/>
      <c r="V22" s="189"/>
      <c r="W22" s="189"/>
      <c r="X22" s="82"/>
      <c r="Y22" s="393"/>
      <c r="Z22" s="464" t="s">
        <v>60</v>
      </c>
      <c r="AA22" s="341"/>
      <c r="AB22" s="189"/>
      <c r="AC22" s="189"/>
      <c r="AD22" s="189"/>
      <c r="AE22" s="82"/>
      <c r="AF22" s="393"/>
      <c r="AG22" s="415"/>
      <c r="AH22" s="209"/>
      <c r="AI22" s="209"/>
      <c r="AJ22" s="82"/>
      <c r="AK22" s="82"/>
      <c r="AL22" s="48">
        <f t="shared" si="0"/>
        <v>5</v>
      </c>
      <c r="AM22" s="11">
        <v>5</v>
      </c>
    </row>
    <row r="23" spans="1:39" s="3" customFormat="1" ht="24.75" customHeight="1">
      <c r="A23" s="18"/>
      <c r="B23" s="29" t="s">
        <v>21</v>
      </c>
      <c r="C23" s="297" t="s">
        <v>30</v>
      </c>
      <c r="D23" s="116"/>
      <c r="E23" s="117">
        <v>5.172</v>
      </c>
      <c r="F23" s="118">
        <v>0</v>
      </c>
      <c r="G23" s="278"/>
      <c r="H23" s="81"/>
      <c r="I23" s="81"/>
      <c r="J23" s="81"/>
      <c r="K23" s="358"/>
      <c r="L23" s="386" t="s">
        <v>60</v>
      </c>
      <c r="M23" s="340"/>
      <c r="N23" s="185"/>
      <c r="O23" s="185"/>
      <c r="P23" s="185"/>
      <c r="Q23" s="81"/>
      <c r="R23" s="366" t="s">
        <v>60</v>
      </c>
      <c r="S23" s="359" t="s">
        <v>60</v>
      </c>
      <c r="T23" s="208"/>
      <c r="U23" s="185"/>
      <c r="V23" s="185"/>
      <c r="W23" s="185"/>
      <c r="X23" s="81"/>
      <c r="Y23" s="358"/>
      <c r="Z23" s="386" t="s">
        <v>60</v>
      </c>
      <c r="AA23" s="340"/>
      <c r="AB23" s="185"/>
      <c r="AC23" s="185"/>
      <c r="AD23" s="185"/>
      <c r="AE23" s="81"/>
      <c r="AF23" s="366" t="s">
        <v>60</v>
      </c>
      <c r="AG23" s="414"/>
      <c r="AH23" s="208"/>
      <c r="AI23" s="208"/>
      <c r="AJ23" s="81"/>
      <c r="AK23" s="81"/>
      <c r="AL23" s="48">
        <f t="shared" si="0"/>
        <v>5</v>
      </c>
      <c r="AM23" s="11">
        <v>5</v>
      </c>
    </row>
    <row r="24" spans="1:39" s="3" customFormat="1" ht="24.75" customHeight="1">
      <c r="A24" s="18"/>
      <c r="B24" s="29" t="s">
        <v>22</v>
      </c>
      <c r="C24" s="296" t="s">
        <v>31</v>
      </c>
      <c r="D24" s="113"/>
      <c r="E24" s="114"/>
      <c r="F24" s="115"/>
      <c r="G24" s="428"/>
      <c r="H24" s="82"/>
      <c r="I24" s="82"/>
      <c r="J24" s="82"/>
      <c r="K24" s="361"/>
      <c r="L24" s="462"/>
      <c r="M24" s="341"/>
      <c r="N24" s="189"/>
      <c r="O24" s="189"/>
      <c r="P24" s="189"/>
      <c r="Q24" s="82"/>
      <c r="R24" s="395"/>
      <c r="S24" s="415"/>
      <c r="T24" s="209"/>
      <c r="U24" s="189"/>
      <c r="V24" s="189"/>
      <c r="W24" s="189"/>
      <c r="X24" s="82"/>
      <c r="Y24" s="395"/>
      <c r="Z24" s="462"/>
      <c r="AA24" s="341"/>
      <c r="AB24" s="189"/>
      <c r="AC24" s="189"/>
      <c r="AD24" s="189"/>
      <c r="AE24" s="82"/>
      <c r="AF24" s="395"/>
      <c r="AG24" s="415"/>
      <c r="AH24" s="209"/>
      <c r="AI24" s="209"/>
      <c r="AJ24" s="82"/>
      <c r="AK24" s="82"/>
      <c r="AL24" s="17" t="s">
        <v>61</v>
      </c>
      <c r="AM24" s="11" t="s">
        <v>61</v>
      </c>
    </row>
    <row r="25" spans="1:39" s="3" customFormat="1" ht="24.75" customHeight="1">
      <c r="A25" s="18"/>
      <c r="B25" s="30" t="s">
        <v>23</v>
      </c>
      <c r="C25" s="298" t="s">
        <v>42</v>
      </c>
      <c r="D25" s="119"/>
      <c r="E25" s="120"/>
      <c r="F25" s="121"/>
      <c r="G25" s="282"/>
      <c r="H25" s="77"/>
      <c r="I25" s="77"/>
      <c r="J25" s="77"/>
      <c r="K25" s="356"/>
      <c r="L25" s="460"/>
      <c r="M25" s="339"/>
      <c r="N25" s="182"/>
      <c r="O25" s="182"/>
      <c r="P25" s="182"/>
      <c r="Q25" s="77"/>
      <c r="R25" s="393"/>
      <c r="S25" s="413"/>
      <c r="T25" s="206"/>
      <c r="U25" s="182"/>
      <c r="V25" s="182"/>
      <c r="W25" s="182"/>
      <c r="X25" s="77"/>
      <c r="Y25" s="393"/>
      <c r="Z25" s="460"/>
      <c r="AA25" s="339"/>
      <c r="AB25" s="182"/>
      <c r="AC25" s="182"/>
      <c r="AD25" s="182"/>
      <c r="AE25" s="77"/>
      <c r="AF25" s="393"/>
      <c r="AG25" s="413"/>
      <c r="AH25" s="206"/>
      <c r="AI25" s="206"/>
      <c r="AJ25" s="77"/>
      <c r="AK25" s="77"/>
      <c r="AL25" s="49" t="s">
        <v>61</v>
      </c>
      <c r="AM25" s="11" t="s">
        <v>61</v>
      </c>
    </row>
    <row r="26" spans="1:39" s="3" customFormat="1" ht="24.75" customHeight="1">
      <c r="A26" s="18"/>
      <c r="B26" s="31" t="s">
        <v>24</v>
      </c>
      <c r="C26" s="297" t="s">
        <v>48</v>
      </c>
      <c r="D26" s="113"/>
      <c r="E26" s="114">
        <v>5.172</v>
      </c>
      <c r="F26" s="115">
        <v>0</v>
      </c>
      <c r="G26" s="278"/>
      <c r="H26" s="81"/>
      <c r="I26" s="81"/>
      <c r="J26" s="81"/>
      <c r="K26" s="358"/>
      <c r="L26" s="386" t="s">
        <v>60</v>
      </c>
      <c r="M26" s="340"/>
      <c r="N26" s="185"/>
      <c r="O26" s="185"/>
      <c r="P26" s="185"/>
      <c r="Q26" s="81"/>
      <c r="R26" s="394"/>
      <c r="S26" s="414"/>
      <c r="T26" s="208"/>
      <c r="U26" s="185"/>
      <c r="V26" s="185"/>
      <c r="W26" s="185"/>
      <c r="X26" s="81"/>
      <c r="Y26" s="366" t="s">
        <v>60</v>
      </c>
      <c r="Z26" s="386" t="s">
        <v>60</v>
      </c>
      <c r="AA26" s="340"/>
      <c r="AB26" s="185"/>
      <c r="AC26" s="185"/>
      <c r="AD26" s="185"/>
      <c r="AE26" s="81"/>
      <c r="AF26" s="366" t="s">
        <v>60</v>
      </c>
      <c r="AG26" s="359" t="s">
        <v>60</v>
      </c>
      <c r="AH26" s="208"/>
      <c r="AI26" s="208"/>
      <c r="AJ26" s="81"/>
      <c r="AK26" s="81"/>
      <c r="AL26" s="11">
        <f t="shared" si="0"/>
        <v>5</v>
      </c>
      <c r="AM26" s="11">
        <v>5</v>
      </c>
    </row>
    <row r="27" spans="1:39" s="3" customFormat="1" ht="29.25" customHeight="1">
      <c r="A27" s="18"/>
      <c r="B27" s="30" t="s">
        <v>32</v>
      </c>
      <c r="C27" s="298" t="s">
        <v>44</v>
      </c>
      <c r="D27" s="113"/>
      <c r="E27" s="114"/>
      <c r="F27" s="115"/>
      <c r="G27" s="282"/>
      <c r="H27" s="77"/>
      <c r="I27" s="77"/>
      <c r="J27" s="77"/>
      <c r="K27" s="356"/>
      <c r="L27" s="460"/>
      <c r="M27" s="339"/>
      <c r="N27" s="182"/>
      <c r="O27" s="182"/>
      <c r="P27" s="182"/>
      <c r="Q27" s="77"/>
      <c r="R27" s="393"/>
      <c r="S27" s="413"/>
      <c r="T27" s="206"/>
      <c r="U27" s="182"/>
      <c r="V27" s="182"/>
      <c r="W27" s="182"/>
      <c r="X27" s="77"/>
      <c r="Y27" s="393"/>
      <c r="Z27" s="460"/>
      <c r="AA27" s="339"/>
      <c r="AB27" s="182"/>
      <c r="AC27" s="182"/>
      <c r="AD27" s="182"/>
      <c r="AE27" s="77"/>
      <c r="AF27" s="393"/>
      <c r="AG27" s="413"/>
      <c r="AH27" s="206"/>
      <c r="AI27" s="206"/>
      <c r="AJ27" s="77"/>
      <c r="AK27" s="77"/>
      <c r="AL27" s="11" t="s">
        <v>61</v>
      </c>
      <c r="AM27" s="11" t="s">
        <v>61</v>
      </c>
    </row>
    <row r="28" spans="1:39" s="3" customFormat="1" ht="24.75" customHeight="1">
      <c r="A28" s="18"/>
      <c r="B28" s="31" t="s">
        <v>34</v>
      </c>
      <c r="C28" s="297" t="s">
        <v>47</v>
      </c>
      <c r="D28" s="116"/>
      <c r="E28" s="117">
        <v>5.172</v>
      </c>
      <c r="F28" s="118">
        <v>0</v>
      </c>
      <c r="G28" s="278"/>
      <c r="H28" s="81"/>
      <c r="I28" s="81"/>
      <c r="J28" s="81"/>
      <c r="K28" s="358"/>
      <c r="L28" s="386" t="s">
        <v>60</v>
      </c>
      <c r="M28" s="340"/>
      <c r="N28" s="185"/>
      <c r="O28" s="185"/>
      <c r="P28" s="185"/>
      <c r="Q28" s="81"/>
      <c r="R28" s="366" t="s">
        <v>60</v>
      </c>
      <c r="S28" s="414"/>
      <c r="T28" s="208"/>
      <c r="U28" s="185"/>
      <c r="V28" s="185"/>
      <c r="W28" s="185"/>
      <c r="X28" s="81"/>
      <c r="Y28" s="358"/>
      <c r="Z28" s="386" t="s">
        <v>60</v>
      </c>
      <c r="AA28" s="340"/>
      <c r="AB28" s="185"/>
      <c r="AC28" s="185"/>
      <c r="AD28" s="185"/>
      <c r="AE28" s="81"/>
      <c r="AF28" s="366" t="s">
        <v>60</v>
      </c>
      <c r="AG28" s="359" t="s">
        <v>60</v>
      </c>
      <c r="AH28" s="208"/>
      <c r="AI28" s="208"/>
      <c r="AJ28" s="81"/>
      <c r="AK28" s="81"/>
      <c r="AL28" s="48">
        <f t="shared" si="0"/>
        <v>5</v>
      </c>
      <c r="AM28" s="11">
        <v>5</v>
      </c>
    </row>
    <row r="29" spans="1:39" s="3" customFormat="1" ht="24.75" customHeight="1">
      <c r="A29" s="18"/>
      <c r="B29" s="29" t="s">
        <v>35</v>
      </c>
      <c r="C29" s="296" t="s">
        <v>39</v>
      </c>
      <c r="D29" s="113"/>
      <c r="E29" s="114"/>
      <c r="F29" s="115"/>
      <c r="G29" s="428"/>
      <c r="H29" s="82"/>
      <c r="I29" s="82"/>
      <c r="J29" s="82"/>
      <c r="K29" s="395"/>
      <c r="L29" s="462"/>
      <c r="M29" s="341"/>
      <c r="N29" s="189"/>
      <c r="O29" s="189"/>
      <c r="P29" s="189"/>
      <c r="Q29" s="82"/>
      <c r="R29" s="395"/>
      <c r="S29" s="415"/>
      <c r="T29" s="209"/>
      <c r="U29" s="189"/>
      <c r="V29" s="189"/>
      <c r="W29" s="189"/>
      <c r="X29" s="82"/>
      <c r="Y29" s="395"/>
      <c r="Z29" s="382"/>
      <c r="AA29" s="341"/>
      <c r="AB29" s="189"/>
      <c r="AC29" s="189"/>
      <c r="AD29" s="189"/>
      <c r="AE29" s="82"/>
      <c r="AF29" s="395"/>
      <c r="AG29" s="415"/>
      <c r="AH29" s="209"/>
      <c r="AI29" s="209"/>
      <c r="AJ29" s="82"/>
      <c r="AK29" s="82"/>
      <c r="AL29" s="17" t="s">
        <v>61</v>
      </c>
      <c r="AM29" s="11" t="s">
        <v>61</v>
      </c>
    </row>
    <row r="30" spans="1:39" s="3" customFormat="1" ht="24.75" customHeight="1">
      <c r="A30" s="18"/>
      <c r="B30" s="30"/>
      <c r="C30" s="298" t="s">
        <v>54</v>
      </c>
      <c r="D30" s="119"/>
      <c r="E30" s="120"/>
      <c r="F30" s="121"/>
      <c r="G30" s="282"/>
      <c r="H30" s="77"/>
      <c r="I30" s="77"/>
      <c r="J30" s="77"/>
      <c r="K30" s="393"/>
      <c r="L30" s="460"/>
      <c r="M30" s="339"/>
      <c r="N30" s="182"/>
      <c r="O30" s="182"/>
      <c r="P30" s="182"/>
      <c r="Q30" s="77"/>
      <c r="R30" s="393"/>
      <c r="S30" s="413"/>
      <c r="T30" s="206"/>
      <c r="U30" s="182"/>
      <c r="V30" s="182"/>
      <c r="W30" s="182"/>
      <c r="X30" s="77"/>
      <c r="Y30" s="393"/>
      <c r="Z30" s="378"/>
      <c r="AA30" s="339"/>
      <c r="AB30" s="182"/>
      <c r="AC30" s="182"/>
      <c r="AD30" s="182"/>
      <c r="AE30" s="77"/>
      <c r="AF30" s="393"/>
      <c r="AG30" s="413"/>
      <c r="AH30" s="206"/>
      <c r="AI30" s="206"/>
      <c r="AJ30" s="77"/>
      <c r="AK30" s="77"/>
      <c r="AL30" s="49"/>
      <c r="AM30" s="11"/>
    </row>
    <row r="31" spans="1:39" s="3" customFormat="1" ht="24.75" customHeight="1">
      <c r="A31" s="18"/>
      <c r="B31" s="32"/>
      <c r="C31" s="298" t="s">
        <v>5</v>
      </c>
      <c r="D31" s="119"/>
      <c r="E31" s="120">
        <v>5.172</v>
      </c>
      <c r="F31" s="121">
        <v>0</v>
      </c>
      <c r="G31" s="282"/>
      <c r="H31" s="77"/>
      <c r="I31" s="77"/>
      <c r="J31" s="77"/>
      <c r="K31" s="418" t="s">
        <v>60</v>
      </c>
      <c r="L31" s="387" t="s">
        <v>60</v>
      </c>
      <c r="M31" s="339"/>
      <c r="N31" s="182"/>
      <c r="O31" s="182"/>
      <c r="P31" s="182"/>
      <c r="Q31" s="77"/>
      <c r="R31" s="418" t="s">
        <v>60</v>
      </c>
      <c r="S31" s="417" t="s">
        <v>60</v>
      </c>
      <c r="T31" s="206"/>
      <c r="U31" s="182"/>
      <c r="V31" s="182"/>
      <c r="W31" s="182"/>
      <c r="X31" s="77"/>
      <c r="Y31" s="356"/>
      <c r="Z31" s="387" t="s">
        <v>60</v>
      </c>
      <c r="AA31" s="339"/>
      <c r="AB31" s="182"/>
      <c r="AC31" s="182"/>
      <c r="AD31" s="182"/>
      <c r="AE31" s="77"/>
      <c r="AF31" s="393"/>
      <c r="AG31" s="413"/>
      <c r="AH31" s="206"/>
      <c r="AI31" s="206"/>
      <c r="AJ31" s="77"/>
      <c r="AK31" s="77"/>
      <c r="AL31" s="62">
        <f t="shared" si="0"/>
        <v>5</v>
      </c>
      <c r="AM31" s="11">
        <v>5</v>
      </c>
    </row>
    <row r="32" spans="1:39" s="3" customFormat="1" ht="24.75" customHeight="1">
      <c r="A32" s="18"/>
      <c r="B32" s="32"/>
      <c r="C32" s="255" t="s">
        <v>2</v>
      </c>
      <c r="D32" s="107">
        <v>1</v>
      </c>
      <c r="E32" s="108">
        <v>5.172</v>
      </c>
      <c r="F32" s="109">
        <v>0</v>
      </c>
      <c r="G32" s="198"/>
      <c r="H32" s="71"/>
      <c r="I32" s="71"/>
      <c r="J32" s="72" t="s">
        <v>60</v>
      </c>
      <c r="K32" s="348" t="s">
        <v>60</v>
      </c>
      <c r="L32" s="457"/>
      <c r="M32" s="334"/>
      <c r="N32" s="173"/>
      <c r="O32" s="173"/>
      <c r="P32" s="173"/>
      <c r="Q32" s="71"/>
      <c r="R32" s="348" t="s">
        <v>60</v>
      </c>
      <c r="S32" s="351"/>
      <c r="T32" s="174"/>
      <c r="U32" s="173"/>
      <c r="V32" s="173"/>
      <c r="W32" s="173"/>
      <c r="X32" s="71"/>
      <c r="Y32" s="348" t="s">
        <v>60</v>
      </c>
      <c r="Z32" s="457" t="s">
        <v>61</v>
      </c>
      <c r="AA32" s="334"/>
      <c r="AB32" s="173"/>
      <c r="AC32" s="173"/>
      <c r="AD32" s="173"/>
      <c r="AE32" s="71"/>
      <c r="AF32" s="348" t="s">
        <v>60</v>
      </c>
      <c r="AG32" s="410"/>
      <c r="AH32" s="174"/>
      <c r="AI32" s="174"/>
      <c r="AJ32" s="71"/>
      <c r="AK32" s="71"/>
      <c r="AL32" s="163">
        <f t="shared" si="0"/>
        <v>6</v>
      </c>
      <c r="AM32" s="11">
        <v>6</v>
      </c>
    </row>
    <row r="33" spans="1:39" s="3" customFormat="1" ht="24.75" customHeight="1">
      <c r="A33" s="18"/>
      <c r="B33" s="33"/>
      <c r="C33" s="297" t="s">
        <v>49</v>
      </c>
      <c r="D33" s="113">
        <v>1</v>
      </c>
      <c r="E33" s="114">
        <v>5.172</v>
      </c>
      <c r="F33" s="115">
        <v>0</v>
      </c>
      <c r="G33" s="278"/>
      <c r="H33" s="81"/>
      <c r="I33" s="81"/>
      <c r="J33" s="79" t="s">
        <v>60</v>
      </c>
      <c r="K33" s="366" t="s">
        <v>60</v>
      </c>
      <c r="L33" s="386" t="s">
        <v>60</v>
      </c>
      <c r="M33" s="340"/>
      <c r="N33" s="185"/>
      <c r="O33" s="185"/>
      <c r="P33" s="185"/>
      <c r="Q33" s="81"/>
      <c r="R33" s="366" t="s">
        <v>60</v>
      </c>
      <c r="S33" s="414"/>
      <c r="T33" s="208"/>
      <c r="U33" s="185"/>
      <c r="V33" s="185"/>
      <c r="W33" s="185"/>
      <c r="X33" s="81"/>
      <c r="Y33" s="366" t="s">
        <v>60</v>
      </c>
      <c r="Z33" s="461"/>
      <c r="AA33" s="340"/>
      <c r="AB33" s="185"/>
      <c r="AC33" s="185"/>
      <c r="AD33" s="185"/>
      <c r="AE33" s="81"/>
      <c r="AF33" s="358"/>
      <c r="AG33" s="359" t="s">
        <v>60</v>
      </c>
      <c r="AH33" s="208"/>
      <c r="AI33" s="208"/>
      <c r="AJ33" s="81"/>
      <c r="AK33" s="81"/>
      <c r="AL33" s="17">
        <f t="shared" si="0"/>
        <v>6</v>
      </c>
      <c r="AM33" s="11">
        <v>6</v>
      </c>
    </row>
    <row r="34" spans="1:39" s="3" customFormat="1" ht="24.75" customHeight="1" thickBot="1">
      <c r="A34" s="18"/>
      <c r="B34" s="17"/>
      <c r="C34" s="298" t="s">
        <v>50</v>
      </c>
      <c r="D34" s="125"/>
      <c r="E34" s="126"/>
      <c r="F34" s="127"/>
      <c r="G34" s="211"/>
      <c r="H34" s="84"/>
      <c r="I34" s="84"/>
      <c r="J34" s="84"/>
      <c r="K34" s="363"/>
      <c r="L34" s="384"/>
      <c r="M34" s="83"/>
      <c r="N34" s="84"/>
      <c r="O34" s="84"/>
      <c r="P34" s="84"/>
      <c r="Q34" s="84"/>
      <c r="R34" s="363"/>
      <c r="S34" s="364"/>
      <c r="T34" s="212"/>
      <c r="U34" s="84"/>
      <c r="V34" s="84"/>
      <c r="W34" s="84"/>
      <c r="X34" s="84"/>
      <c r="Y34" s="363"/>
      <c r="Z34" s="384"/>
      <c r="AA34" s="83"/>
      <c r="AB34" s="84"/>
      <c r="AC34" s="84"/>
      <c r="AD34" s="84"/>
      <c r="AE34" s="84"/>
      <c r="AF34" s="363"/>
      <c r="AG34" s="364"/>
      <c r="AH34" s="212"/>
      <c r="AI34" s="212"/>
      <c r="AJ34" s="84"/>
      <c r="AK34" s="84"/>
      <c r="AL34" s="47" t="s">
        <v>61</v>
      </c>
      <c r="AM34" s="11" t="s">
        <v>61</v>
      </c>
    </row>
    <row r="35" spans="1:39" ht="29.25" customHeight="1" thickTop="1">
      <c r="A35" s="34"/>
      <c r="B35" s="32"/>
      <c r="C35" s="17"/>
      <c r="D35" s="90">
        <f>SUM(D3:D34)</f>
        <v>8</v>
      </c>
      <c r="E35" s="91">
        <f>SUM(E3:E34)</f>
        <v>77.86205598808884</v>
      </c>
      <c r="F35" s="101">
        <f>SUM(F3:F34)</f>
        <v>91.22426379032103</v>
      </c>
      <c r="G35" s="152">
        <f>COUNTA(G3:G34)</f>
        <v>4</v>
      </c>
      <c r="H35" s="89">
        <f aca="true" t="shared" si="1" ref="H35:AK35">COUNTA(H3:H34)</f>
        <v>4</v>
      </c>
      <c r="I35" s="89">
        <f t="shared" si="1"/>
        <v>6</v>
      </c>
      <c r="J35" s="89">
        <f t="shared" si="1"/>
        <v>8</v>
      </c>
      <c r="K35" s="89">
        <f t="shared" si="1"/>
        <v>10</v>
      </c>
      <c r="L35" s="149">
        <f t="shared" si="1"/>
        <v>10</v>
      </c>
      <c r="M35" s="152">
        <f t="shared" si="1"/>
        <v>5</v>
      </c>
      <c r="N35" s="153">
        <f t="shared" si="1"/>
        <v>4</v>
      </c>
      <c r="O35" s="153">
        <f t="shared" si="1"/>
        <v>5</v>
      </c>
      <c r="P35" s="153">
        <f t="shared" si="1"/>
        <v>3</v>
      </c>
      <c r="Q35" s="153">
        <f t="shared" si="1"/>
        <v>0</v>
      </c>
      <c r="R35" s="153">
        <f t="shared" si="1"/>
        <v>10</v>
      </c>
      <c r="S35" s="157">
        <f t="shared" si="1"/>
        <v>10</v>
      </c>
      <c r="T35" s="89">
        <f t="shared" si="1"/>
        <v>6</v>
      </c>
      <c r="U35" s="89">
        <f t="shared" si="1"/>
        <v>6</v>
      </c>
      <c r="V35" s="89">
        <f t="shared" si="1"/>
        <v>5</v>
      </c>
      <c r="W35" s="89">
        <f t="shared" si="1"/>
        <v>5</v>
      </c>
      <c r="X35" s="89">
        <f t="shared" si="1"/>
        <v>0</v>
      </c>
      <c r="Y35" s="89">
        <f t="shared" si="1"/>
        <v>9</v>
      </c>
      <c r="Z35" s="153">
        <f t="shared" si="1"/>
        <v>9</v>
      </c>
      <c r="AA35" s="152">
        <f t="shared" si="1"/>
        <v>6</v>
      </c>
      <c r="AB35" s="153">
        <f t="shared" si="1"/>
        <v>5</v>
      </c>
      <c r="AC35" s="153">
        <f t="shared" si="1"/>
        <v>5</v>
      </c>
      <c r="AD35" s="153">
        <f t="shared" si="1"/>
        <v>4</v>
      </c>
      <c r="AE35" s="153">
        <f t="shared" si="1"/>
        <v>0</v>
      </c>
      <c r="AF35" s="153">
        <f t="shared" si="1"/>
        <v>10</v>
      </c>
      <c r="AG35" s="154">
        <f t="shared" si="1"/>
        <v>10</v>
      </c>
      <c r="AH35" s="89">
        <f t="shared" si="1"/>
        <v>5</v>
      </c>
      <c r="AI35" s="89">
        <f t="shared" si="1"/>
        <v>4</v>
      </c>
      <c r="AJ35" s="89">
        <f t="shared" si="1"/>
        <v>4</v>
      </c>
      <c r="AK35" s="103">
        <f t="shared" si="1"/>
        <v>4</v>
      </c>
      <c r="AL35" s="11">
        <f>SUM(G35:AK35)</f>
        <v>176</v>
      </c>
      <c r="AM35" s="11">
        <v>176</v>
      </c>
    </row>
    <row r="36" spans="1:28" ht="12.75">
      <c r="A36" s="522" t="s">
        <v>70</v>
      </c>
      <c r="V36" s="335"/>
      <c r="W36" s="2"/>
      <c r="X36" s="2"/>
      <c r="Y36" s="2"/>
      <c r="Z36" s="2"/>
      <c r="AA36" s="2"/>
      <c r="AB36" s="336"/>
    </row>
    <row r="37" spans="1:31" ht="12.75">
      <c r="A37" s="529" t="s">
        <v>76</v>
      </c>
      <c r="B37" s="526"/>
      <c r="C37" s="526"/>
      <c r="D37" s="526"/>
      <c r="E37" s="526"/>
      <c r="F37" s="526"/>
      <c r="G37" s="526"/>
      <c r="H37" s="526"/>
      <c r="I37" s="526"/>
      <c r="J37" s="528"/>
      <c r="K37" s="528"/>
      <c r="L37" s="528"/>
      <c r="M37" s="528"/>
      <c r="N37" s="528"/>
      <c r="O37" s="528"/>
      <c r="P37" s="528"/>
      <c r="Q37" s="528"/>
      <c r="R37" s="528"/>
      <c r="S37" s="528"/>
      <c r="T37" s="528"/>
      <c r="U37" s="528"/>
      <c r="V37" s="528"/>
      <c r="W37" s="528"/>
      <c r="X37" s="528"/>
      <c r="Y37" s="528"/>
      <c r="Z37" s="528"/>
      <c r="AA37" s="528"/>
      <c r="AB37" s="528"/>
      <c r="AC37" s="528"/>
      <c r="AD37" s="528"/>
      <c r="AE37" s="528"/>
    </row>
    <row r="39" spans="1:3" ht="12.75">
      <c r="A39" s="10"/>
      <c r="B39" s="10"/>
      <c r="C39" s="10"/>
    </row>
    <row r="40" spans="1:3" ht="12.75">
      <c r="A40" s="10"/>
      <c r="B40" s="10"/>
      <c r="C40" s="10"/>
    </row>
    <row r="41" spans="1:3" ht="12.75">
      <c r="A41" s="10"/>
      <c r="B41" s="10"/>
      <c r="C41" s="10"/>
    </row>
    <row r="42" spans="1:3" ht="12.75">
      <c r="A42" s="10"/>
      <c r="B42" s="10"/>
      <c r="C42" s="10"/>
    </row>
    <row r="43" spans="1:3" ht="12.75">
      <c r="A43" s="10"/>
      <c r="B43" s="10"/>
      <c r="C43" s="10"/>
    </row>
    <row r="44" spans="1:3" ht="12.75">
      <c r="A44" s="10"/>
      <c r="B44" s="10"/>
      <c r="C44" s="10"/>
    </row>
    <row r="45" spans="1:3" ht="12.75">
      <c r="A45" s="10"/>
      <c r="B45" s="10"/>
      <c r="C45" s="10"/>
    </row>
    <row r="46" spans="1:3" ht="12.75">
      <c r="A46" s="10"/>
      <c r="B46" s="10"/>
      <c r="C46" s="10"/>
    </row>
  </sheetData>
  <sheetProtection/>
  <mergeCells count="1">
    <mergeCell ref="A37:AE37"/>
  </mergeCells>
  <printOptions horizontalCentered="1"/>
  <pageMargins left="0.25" right="0.25" top="0.75" bottom="0.75" header="0.5" footer="0.5"/>
  <pageSetup horizontalDpi="600" verticalDpi="600" orientation="landscape" paperSize="17" scale="52" r:id="rId1"/>
  <headerFooter alignWithMargins="0">
    <oddHeader>&amp;L&amp;11DRAFT</oddHeader>
    <oddFooter>&amp;L&amp;8Copyright 2008 by Placer County Water Agency&amp;R&amp;8&amp;F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38"/>
  <sheetViews>
    <sheetView view="pageBreakPreview" zoomScale="75" zoomScaleNormal="50" zoomScaleSheetLayoutView="75" zoomScalePageLayoutView="0" workbookViewId="0" topLeftCell="A16">
      <selection activeCell="A37" sqref="A37:AE37"/>
    </sheetView>
  </sheetViews>
  <sheetFormatPr defaultColWidth="9.140625" defaultRowHeight="12.75"/>
  <cols>
    <col min="1" max="1" width="56.57421875" style="0" customWidth="1"/>
    <col min="2" max="2" width="0.2890625" style="0" hidden="1" customWidth="1"/>
    <col min="3" max="3" width="70.28125" style="0" customWidth="1"/>
    <col min="4" max="4" width="13.421875" style="0" hidden="1" customWidth="1"/>
    <col min="5" max="5" width="13.140625" style="0" hidden="1" customWidth="1"/>
    <col min="6" max="6" width="15.00390625" style="0" hidden="1" customWidth="1"/>
    <col min="7" max="7" width="9.28125" style="0" bestFit="1" customWidth="1"/>
    <col min="38" max="39" width="9.140625" style="0" hidden="1" customWidth="1"/>
  </cols>
  <sheetData>
    <row r="1" spans="2:7" s="2" customFormat="1" ht="43.5" customHeight="1">
      <c r="B1" s="17"/>
      <c r="C1" s="39"/>
      <c r="D1" s="17"/>
      <c r="E1" s="17"/>
      <c r="F1" s="17"/>
      <c r="G1" s="283" t="s">
        <v>64</v>
      </c>
    </row>
    <row r="2" spans="1:37" s="4" customFormat="1" ht="63.75" customHeight="1" thickBot="1">
      <c r="A2" s="8"/>
      <c r="B2" s="40" t="s">
        <v>0</v>
      </c>
      <c r="C2" s="40" t="s">
        <v>1</v>
      </c>
      <c r="D2" s="12" t="s">
        <v>55</v>
      </c>
      <c r="E2" s="13" t="s">
        <v>57</v>
      </c>
      <c r="F2" s="14" t="s">
        <v>56</v>
      </c>
      <c r="G2" s="452">
        <v>1</v>
      </c>
      <c r="H2" s="156">
        <v>2</v>
      </c>
      <c r="I2" s="156">
        <v>3</v>
      </c>
      <c r="J2" s="472">
        <v>4</v>
      </c>
      <c r="K2" s="44">
        <v>5</v>
      </c>
      <c r="L2" s="45">
        <v>6</v>
      </c>
      <c r="M2" s="45">
        <v>7</v>
      </c>
      <c r="N2" s="45">
        <v>8</v>
      </c>
      <c r="O2" s="88">
        <v>9</v>
      </c>
      <c r="P2" s="325">
        <v>10</v>
      </c>
      <c r="Q2" s="95">
        <v>11</v>
      </c>
      <c r="R2" s="45">
        <v>12</v>
      </c>
      <c r="S2" s="45">
        <v>13</v>
      </c>
      <c r="T2" s="45">
        <v>14</v>
      </c>
      <c r="U2" s="45">
        <v>15</v>
      </c>
      <c r="V2" s="88">
        <v>16</v>
      </c>
      <c r="W2" s="98">
        <v>17</v>
      </c>
      <c r="X2" s="324">
        <v>18</v>
      </c>
      <c r="Y2" s="45">
        <v>19</v>
      </c>
      <c r="Z2" s="45">
        <v>20</v>
      </c>
      <c r="AA2" s="45">
        <v>21</v>
      </c>
      <c r="AB2" s="45">
        <v>22</v>
      </c>
      <c r="AC2" s="88">
        <v>23</v>
      </c>
      <c r="AD2" s="325">
        <v>24</v>
      </c>
      <c r="AE2" s="95">
        <v>25</v>
      </c>
      <c r="AF2" s="45">
        <v>26</v>
      </c>
      <c r="AG2" s="45">
        <v>27</v>
      </c>
      <c r="AH2" s="45">
        <v>28</v>
      </c>
      <c r="AI2" s="265">
        <v>29</v>
      </c>
      <c r="AJ2" s="46">
        <v>30</v>
      </c>
      <c r="AK2" s="483">
        <v>31</v>
      </c>
    </row>
    <row r="3" spans="1:39" s="3" customFormat="1" ht="24" customHeight="1" thickTop="1">
      <c r="A3" s="15" t="s">
        <v>51</v>
      </c>
      <c r="B3" s="16" t="s">
        <v>18</v>
      </c>
      <c r="C3" s="286" t="s">
        <v>27</v>
      </c>
      <c r="D3" s="104">
        <v>0</v>
      </c>
      <c r="E3" s="105">
        <v>2.7629744265510316</v>
      </c>
      <c r="F3" s="106">
        <v>6.710080750195364</v>
      </c>
      <c r="G3" s="245"/>
      <c r="H3" s="485"/>
      <c r="I3" s="515"/>
      <c r="J3" s="337"/>
      <c r="K3" s="213"/>
      <c r="L3" s="69" t="s">
        <v>60</v>
      </c>
      <c r="M3" s="204" t="s">
        <v>60</v>
      </c>
      <c r="N3" s="267"/>
      <c r="O3" s="492"/>
      <c r="P3" s="417" t="s">
        <v>60</v>
      </c>
      <c r="Q3" s="471" t="s">
        <v>60</v>
      </c>
      <c r="R3" s="204" t="s">
        <v>60</v>
      </c>
      <c r="S3" s="222"/>
      <c r="T3" s="77"/>
      <c r="U3" s="267"/>
      <c r="V3" s="356"/>
      <c r="W3" s="509"/>
      <c r="X3" s="476"/>
      <c r="Y3" s="77"/>
      <c r="Z3" s="222"/>
      <c r="AA3" s="204" t="s">
        <v>60</v>
      </c>
      <c r="AB3" s="267"/>
      <c r="AC3" s="356"/>
      <c r="AD3" s="417" t="s">
        <v>60</v>
      </c>
      <c r="AE3" s="205"/>
      <c r="AF3" s="204" t="s">
        <v>60</v>
      </c>
      <c r="AG3" s="222"/>
      <c r="AH3" s="204" t="s">
        <v>60</v>
      </c>
      <c r="AI3" s="214"/>
      <c r="AJ3" s="485"/>
      <c r="AK3" s="465" t="s">
        <v>60</v>
      </c>
      <c r="AL3" s="11">
        <f>COUNTA(G3:AK3)</f>
        <v>10</v>
      </c>
      <c r="AM3" s="277">
        <v>10</v>
      </c>
    </row>
    <row r="4" spans="1:39" s="3" customFormat="1" ht="24.75" customHeight="1">
      <c r="A4" s="18"/>
      <c r="B4" s="284"/>
      <c r="C4" s="287" t="s">
        <v>4</v>
      </c>
      <c r="D4" s="107">
        <v>0</v>
      </c>
      <c r="E4" s="108">
        <v>3.6291548579318356</v>
      </c>
      <c r="F4" s="109">
        <v>8.81366179783446</v>
      </c>
      <c r="G4" s="246"/>
      <c r="H4" s="486"/>
      <c r="I4" s="510"/>
      <c r="J4" s="87"/>
      <c r="K4" s="215"/>
      <c r="L4" s="215"/>
      <c r="M4" s="72" t="s">
        <v>60</v>
      </c>
      <c r="N4" s="264"/>
      <c r="O4" s="348" t="s">
        <v>60</v>
      </c>
      <c r="P4" s="349" t="s">
        <v>60</v>
      </c>
      <c r="Q4" s="217"/>
      <c r="R4" s="72" t="s">
        <v>60</v>
      </c>
      <c r="S4" s="72" t="s">
        <v>60</v>
      </c>
      <c r="T4" s="71"/>
      <c r="U4" s="264"/>
      <c r="V4" s="348" t="s">
        <v>60</v>
      </c>
      <c r="W4" s="372" t="s">
        <v>60</v>
      </c>
      <c r="X4" s="86" t="s">
        <v>60</v>
      </c>
      <c r="Y4" s="72" t="s">
        <v>60</v>
      </c>
      <c r="Z4" s="72" t="s">
        <v>60</v>
      </c>
      <c r="AA4" s="71"/>
      <c r="AB4" s="264"/>
      <c r="AC4" s="486"/>
      <c r="AD4" s="502"/>
      <c r="AE4" s="171" t="s">
        <v>60</v>
      </c>
      <c r="AF4" s="71"/>
      <c r="AG4" s="72" t="s">
        <v>60</v>
      </c>
      <c r="AH4" s="72" t="s">
        <v>60</v>
      </c>
      <c r="AI4" s="264"/>
      <c r="AJ4" s="486"/>
      <c r="AK4" s="487"/>
      <c r="AL4" s="62">
        <f aca="true" t="shared" si="0" ref="AL4:AL34">COUNTA(G4:AK4)</f>
        <v>13</v>
      </c>
      <c r="AM4" s="277">
        <v>13</v>
      </c>
    </row>
    <row r="5" spans="1:39" s="3" customFormat="1" ht="24.75" customHeight="1">
      <c r="A5" s="18"/>
      <c r="B5" s="284"/>
      <c r="C5" s="287" t="s">
        <v>74</v>
      </c>
      <c r="D5" s="107">
        <v>0</v>
      </c>
      <c r="E5" s="108">
        <v>0.6698659265968996</v>
      </c>
      <c r="F5" s="109">
        <v>1.6268172503067562</v>
      </c>
      <c r="G5" s="246"/>
      <c r="H5" s="486"/>
      <c r="I5" s="510"/>
      <c r="J5" s="473"/>
      <c r="K5" s="215"/>
      <c r="L5" s="215"/>
      <c r="M5" s="215"/>
      <c r="N5" s="264"/>
      <c r="O5" s="486"/>
      <c r="P5" s="502"/>
      <c r="Q5" s="197"/>
      <c r="R5" s="173"/>
      <c r="S5" s="72" t="s">
        <v>60</v>
      </c>
      <c r="T5" s="215"/>
      <c r="U5" s="264"/>
      <c r="V5" s="486"/>
      <c r="W5" s="510"/>
      <c r="X5" s="473"/>
      <c r="Y5" s="215"/>
      <c r="Z5" s="215"/>
      <c r="AA5" s="215"/>
      <c r="AB5" s="264"/>
      <c r="AC5" s="348" t="s">
        <v>60</v>
      </c>
      <c r="AD5" s="502"/>
      <c r="AE5" s="482"/>
      <c r="AF5" s="173"/>
      <c r="AG5" s="215"/>
      <c r="AH5" s="215"/>
      <c r="AI5" s="264"/>
      <c r="AJ5" s="348" t="s">
        <v>60</v>
      </c>
      <c r="AK5" s="487"/>
      <c r="AL5" s="62">
        <f t="shared" si="0"/>
        <v>3</v>
      </c>
      <c r="AM5" s="277">
        <v>3</v>
      </c>
    </row>
    <row r="6" spans="1:39" s="3" customFormat="1" ht="24.75" customHeight="1">
      <c r="A6" s="18"/>
      <c r="B6" s="284"/>
      <c r="C6" s="287" t="s">
        <v>6</v>
      </c>
      <c r="D6" s="107">
        <v>0</v>
      </c>
      <c r="E6" s="108">
        <v>0.5618345618345618</v>
      </c>
      <c r="F6" s="109">
        <v>1.3644553644553643</v>
      </c>
      <c r="G6" s="246"/>
      <c r="H6" s="348" t="s">
        <v>60</v>
      </c>
      <c r="I6" s="370"/>
      <c r="J6" s="334"/>
      <c r="K6" s="215"/>
      <c r="L6" s="215"/>
      <c r="M6" s="215"/>
      <c r="N6" s="264"/>
      <c r="O6" s="486"/>
      <c r="P6" s="502"/>
      <c r="Q6" s="217"/>
      <c r="R6" s="173"/>
      <c r="S6" s="215"/>
      <c r="T6" s="215"/>
      <c r="U6" s="264"/>
      <c r="V6" s="486"/>
      <c r="W6" s="510"/>
      <c r="X6" s="473"/>
      <c r="Y6" s="215"/>
      <c r="Z6" s="215"/>
      <c r="AA6" s="215"/>
      <c r="AB6" s="264"/>
      <c r="AC6" s="486"/>
      <c r="AD6" s="502"/>
      <c r="AE6" s="171" t="s">
        <v>60</v>
      </c>
      <c r="AF6" s="71"/>
      <c r="AG6" s="71"/>
      <c r="AH6" s="215"/>
      <c r="AI6" s="264"/>
      <c r="AJ6" s="486"/>
      <c r="AK6" s="487"/>
      <c r="AL6" s="62">
        <f t="shared" si="0"/>
        <v>2</v>
      </c>
      <c r="AM6" s="277">
        <v>2</v>
      </c>
    </row>
    <row r="7" spans="1:39" s="3" customFormat="1" ht="24.75" customHeight="1">
      <c r="A7" s="18"/>
      <c r="B7" s="284"/>
      <c r="C7" s="287" t="s">
        <v>7</v>
      </c>
      <c r="D7" s="107">
        <v>0</v>
      </c>
      <c r="E7" s="108">
        <v>0.6641743487921334</v>
      </c>
      <c r="F7" s="109">
        <v>1.61299484706661</v>
      </c>
      <c r="G7" s="246"/>
      <c r="H7" s="486"/>
      <c r="I7" s="457"/>
      <c r="J7" s="334"/>
      <c r="K7" s="215"/>
      <c r="L7" s="215"/>
      <c r="M7" s="215"/>
      <c r="N7" s="264"/>
      <c r="O7" s="486"/>
      <c r="P7" s="502"/>
      <c r="Q7" s="217"/>
      <c r="R7" s="173"/>
      <c r="S7" s="215"/>
      <c r="T7" s="215"/>
      <c r="U7" s="264"/>
      <c r="V7" s="348" t="s">
        <v>60</v>
      </c>
      <c r="W7" s="370"/>
      <c r="X7" s="473"/>
      <c r="Y7" s="215"/>
      <c r="Z7" s="215"/>
      <c r="AA7" s="215"/>
      <c r="AB7" s="264"/>
      <c r="AC7" s="486"/>
      <c r="AD7" s="502"/>
      <c r="AE7" s="197"/>
      <c r="AF7" s="72" t="s">
        <v>60</v>
      </c>
      <c r="AG7" s="215"/>
      <c r="AH7" s="72" t="s">
        <v>60</v>
      </c>
      <c r="AI7" s="264"/>
      <c r="AJ7" s="486"/>
      <c r="AK7" s="487"/>
      <c r="AL7" s="11">
        <f t="shared" si="0"/>
        <v>3</v>
      </c>
      <c r="AM7" s="277">
        <v>3</v>
      </c>
    </row>
    <row r="8" spans="1:39" s="3" customFormat="1" ht="24.75" customHeight="1">
      <c r="A8" s="18"/>
      <c r="B8" s="284"/>
      <c r="C8" s="287" t="s">
        <v>8</v>
      </c>
      <c r="D8" s="107">
        <v>0</v>
      </c>
      <c r="E8" s="108">
        <v>2.119380858949204</v>
      </c>
      <c r="F8" s="109">
        <v>5.14706780030521</v>
      </c>
      <c r="G8" s="246"/>
      <c r="H8" s="486"/>
      <c r="I8" s="457"/>
      <c r="J8" s="87"/>
      <c r="K8" s="72" t="s">
        <v>60</v>
      </c>
      <c r="L8" s="215"/>
      <c r="M8" s="215"/>
      <c r="N8" s="264"/>
      <c r="O8" s="486"/>
      <c r="P8" s="502"/>
      <c r="Q8" s="197"/>
      <c r="R8" s="173"/>
      <c r="S8" s="71"/>
      <c r="T8" s="72" t="s">
        <v>60</v>
      </c>
      <c r="U8" s="264"/>
      <c r="V8" s="486"/>
      <c r="W8" s="457"/>
      <c r="X8" s="86" t="s">
        <v>60</v>
      </c>
      <c r="Y8" s="215"/>
      <c r="Z8" s="215"/>
      <c r="AA8" s="215"/>
      <c r="AB8" s="264"/>
      <c r="AC8" s="486"/>
      <c r="AD8" s="349" t="s">
        <v>60</v>
      </c>
      <c r="AE8" s="171" t="s">
        <v>60</v>
      </c>
      <c r="AF8" s="72" t="s">
        <v>60</v>
      </c>
      <c r="AG8" s="215"/>
      <c r="AH8" s="215"/>
      <c r="AI8" s="264"/>
      <c r="AJ8" s="348" t="s">
        <v>60</v>
      </c>
      <c r="AK8" s="487"/>
      <c r="AL8" s="11">
        <f t="shared" si="0"/>
        <v>7</v>
      </c>
      <c r="AM8" s="277">
        <v>7</v>
      </c>
    </row>
    <row r="9" spans="1:39" s="3" customFormat="1" ht="24.75" customHeight="1">
      <c r="A9" s="18"/>
      <c r="B9" s="285"/>
      <c r="C9" s="288" t="s">
        <v>72</v>
      </c>
      <c r="D9" s="107">
        <v>1</v>
      </c>
      <c r="E9" s="108">
        <v>4.174799999999999</v>
      </c>
      <c r="F9" s="109">
        <v>9.5844</v>
      </c>
      <c r="G9" s="246"/>
      <c r="H9" s="486"/>
      <c r="I9" s="372" t="s">
        <v>60</v>
      </c>
      <c r="J9" s="86" t="s">
        <v>60</v>
      </c>
      <c r="K9" s="72" t="s">
        <v>60</v>
      </c>
      <c r="L9" s="72" t="s">
        <v>60</v>
      </c>
      <c r="M9" s="71"/>
      <c r="N9" s="264"/>
      <c r="O9" s="348" t="s">
        <v>60</v>
      </c>
      <c r="P9" s="502"/>
      <c r="Q9" s="171" t="s">
        <v>60</v>
      </c>
      <c r="R9" s="72" t="s">
        <v>60</v>
      </c>
      <c r="S9" s="72" t="s">
        <v>60</v>
      </c>
      <c r="T9" s="71"/>
      <c r="U9" s="264"/>
      <c r="V9" s="350"/>
      <c r="W9" s="370"/>
      <c r="X9" s="87"/>
      <c r="Y9" s="215"/>
      <c r="Z9" s="72" t="s">
        <v>60</v>
      </c>
      <c r="AA9" s="72" t="s">
        <v>60</v>
      </c>
      <c r="AB9" s="264"/>
      <c r="AC9" s="348" t="s">
        <v>60</v>
      </c>
      <c r="AD9" s="502"/>
      <c r="AE9" s="217"/>
      <c r="AF9" s="215"/>
      <c r="AG9" s="72" t="s">
        <v>60</v>
      </c>
      <c r="AH9" s="72" t="s">
        <v>60</v>
      </c>
      <c r="AI9" s="72" t="s">
        <v>60</v>
      </c>
      <c r="AJ9" s="486"/>
      <c r="AK9" s="349" t="s">
        <v>60</v>
      </c>
      <c r="AL9" s="11">
        <f t="shared" si="0"/>
        <v>15</v>
      </c>
      <c r="AM9" s="277">
        <v>15</v>
      </c>
    </row>
    <row r="10" spans="1:39" s="3" customFormat="1" ht="24.75" customHeight="1">
      <c r="A10" s="18"/>
      <c r="B10" s="285"/>
      <c r="C10" s="287" t="s">
        <v>3</v>
      </c>
      <c r="D10" s="107">
        <v>1</v>
      </c>
      <c r="E10" s="108">
        <v>3.888718252976536</v>
      </c>
      <c r="F10" s="109">
        <v>9.444030042943018</v>
      </c>
      <c r="G10" s="246"/>
      <c r="H10" s="486"/>
      <c r="I10" s="372" t="s">
        <v>60</v>
      </c>
      <c r="J10" s="86" t="s">
        <v>60</v>
      </c>
      <c r="K10" s="72" t="s">
        <v>60</v>
      </c>
      <c r="L10" s="72" t="s">
        <v>60</v>
      </c>
      <c r="M10" s="71"/>
      <c r="N10" s="264"/>
      <c r="O10" s="348" t="s">
        <v>60</v>
      </c>
      <c r="P10" s="502"/>
      <c r="Q10" s="171" t="s">
        <v>60</v>
      </c>
      <c r="R10" s="71"/>
      <c r="S10" s="215"/>
      <c r="T10" s="72" t="s">
        <v>60</v>
      </c>
      <c r="U10" s="264"/>
      <c r="V10" s="350"/>
      <c r="W10" s="370"/>
      <c r="X10" s="86" t="s">
        <v>60</v>
      </c>
      <c r="Y10" s="72" t="s">
        <v>60</v>
      </c>
      <c r="Z10" s="72" t="s">
        <v>60</v>
      </c>
      <c r="AA10" s="71"/>
      <c r="AB10" s="264"/>
      <c r="AC10" s="486"/>
      <c r="AD10" s="502"/>
      <c r="AE10" s="197"/>
      <c r="AF10" s="215"/>
      <c r="AG10" s="215"/>
      <c r="AH10" s="72" t="s">
        <v>60</v>
      </c>
      <c r="AI10" s="72" t="s">
        <v>60</v>
      </c>
      <c r="AJ10" s="348" t="s">
        <v>60</v>
      </c>
      <c r="AK10" s="349" t="s">
        <v>60</v>
      </c>
      <c r="AL10" s="164">
        <f t="shared" si="0"/>
        <v>14</v>
      </c>
      <c r="AM10" s="277">
        <v>14</v>
      </c>
    </row>
    <row r="11" spans="1:39" s="3" customFormat="1" ht="24.75" customHeight="1" thickBot="1">
      <c r="A11" s="18"/>
      <c r="B11" s="19" t="s">
        <v>33</v>
      </c>
      <c r="C11" s="289" t="s">
        <v>45</v>
      </c>
      <c r="D11" s="110">
        <v>0</v>
      </c>
      <c r="E11" s="111">
        <v>1.7896712555268062</v>
      </c>
      <c r="F11" s="112">
        <v>4.289353073238358</v>
      </c>
      <c r="G11" s="470"/>
      <c r="H11" s="488"/>
      <c r="I11" s="516"/>
      <c r="J11" s="474"/>
      <c r="K11" s="218"/>
      <c r="L11" s="218"/>
      <c r="M11" s="218"/>
      <c r="N11" s="266"/>
      <c r="O11" s="488"/>
      <c r="P11" s="349" t="s">
        <v>60</v>
      </c>
      <c r="Q11" s="219"/>
      <c r="R11" s="176"/>
      <c r="S11" s="218"/>
      <c r="T11" s="218"/>
      <c r="U11" s="266"/>
      <c r="V11" s="350"/>
      <c r="W11" s="374" t="s">
        <v>60</v>
      </c>
      <c r="X11" s="86" t="s">
        <v>60</v>
      </c>
      <c r="Y11" s="72" t="s">
        <v>60</v>
      </c>
      <c r="Z11" s="261" t="s">
        <v>60</v>
      </c>
      <c r="AA11" s="71"/>
      <c r="AB11" s="266"/>
      <c r="AC11" s="488"/>
      <c r="AD11" s="503"/>
      <c r="AE11" s="171" t="s">
        <v>60</v>
      </c>
      <c r="AF11" s="218"/>
      <c r="AG11" s="218"/>
      <c r="AH11" s="218"/>
      <c r="AI11" s="266"/>
      <c r="AJ11" s="488"/>
      <c r="AK11" s="489"/>
      <c r="AL11" s="47">
        <f t="shared" si="0"/>
        <v>6</v>
      </c>
      <c r="AM11" s="277">
        <v>6</v>
      </c>
    </row>
    <row r="12" spans="1:39" s="3" customFormat="1" ht="24.75" customHeight="1" thickTop="1">
      <c r="A12" s="20" t="s">
        <v>52</v>
      </c>
      <c r="B12" s="21" t="s">
        <v>19</v>
      </c>
      <c r="C12" s="290" t="s">
        <v>28</v>
      </c>
      <c r="D12" s="113">
        <v>1</v>
      </c>
      <c r="E12" s="114">
        <v>0.17639999999999997</v>
      </c>
      <c r="F12" s="115">
        <v>0.3709579447455641</v>
      </c>
      <c r="G12" s="247"/>
      <c r="H12" s="490"/>
      <c r="I12" s="511"/>
      <c r="J12" s="475"/>
      <c r="K12" s="220"/>
      <c r="L12" s="220"/>
      <c r="M12" s="220"/>
      <c r="N12" s="271"/>
      <c r="O12" s="490"/>
      <c r="P12" s="508"/>
      <c r="Q12" s="221"/>
      <c r="R12" s="179"/>
      <c r="S12" s="220"/>
      <c r="T12" s="220"/>
      <c r="U12" s="271"/>
      <c r="V12" s="490"/>
      <c r="W12" s="511"/>
      <c r="X12" s="74"/>
      <c r="Y12" s="75"/>
      <c r="Z12" s="220"/>
      <c r="AA12" s="85" t="s">
        <v>60</v>
      </c>
      <c r="AB12" s="271"/>
      <c r="AC12" s="490"/>
      <c r="AD12" s="349" t="s">
        <v>60</v>
      </c>
      <c r="AE12" s="221"/>
      <c r="AF12" s="220"/>
      <c r="AG12" s="220"/>
      <c r="AH12" s="220"/>
      <c r="AI12" s="72" t="s">
        <v>60</v>
      </c>
      <c r="AJ12" s="490"/>
      <c r="AK12" s="491"/>
      <c r="AL12" s="11">
        <f t="shared" si="0"/>
        <v>3</v>
      </c>
      <c r="AM12" s="277">
        <v>3</v>
      </c>
    </row>
    <row r="13" spans="1:39" s="3" customFormat="1" ht="24.75" customHeight="1">
      <c r="A13" s="18"/>
      <c r="B13" s="22" t="s">
        <v>20</v>
      </c>
      <c r="C13" s="291" t="s">
        <v>29</v>
      </c>
      <c r="D13" s="113"/>
      <c r="E13" s="114"/>
      <c r="F13" s="115"/>
      <c r="G13" s="248"/>
      <c r="H13" s="492"/>
      <c r="I13" s="509"/>
      <c r="J13" s="476"/>
      <c r="K13" s="222"/>
      <c r="L13" s="222"/>
      <c r="M13" s="222"/>
      <c r="N13" s="267"/>
      <c r="O13" s="492"/>
      <c r="P13" s="504"/>
      <c r="Q13" s="223"/>
      <c r="R13" s="182"/>
      <c r="S13" s="222"/>
      <c r="T13" s="222"/>
      <c r="U13" s="267"/>
      <c r="V13" s="492"/>
      <c r="W13" s="509"/>
      <c r="X13" s="76"/>
      <c r="Y13" s="222"/>
      <c r="Z13" s="222"/>
      <c r="AA13" s="222"/>
      <c r="AB13" s="267"/>
      <c r="AC13" s="492"/>
      <c r="AD13" s="504"/>
      <c r="AE13" s="223"/>
      <c r="AF13" s="222"/>
      <c r="AG13" s="222"/>
      <c r="AH13" s="222"/>
      <c r="AI13" s="267"/>
      <c r="AJ13" s="492"/>
      <c r="AK13" s="493"/>
      <c r="AL13" s="11" t="s">
        <v>61</v>
      </c>
      <c r="AM13" s="277" t="s">
        <v>61</v>
      </c>
    </row>
    <row r="14" spans="1:39" s="3" customFormat="1" ht="39" customHeight="1">
      <c r="A14" s="18"/>
      <c r="B14" s="23" t="s">
        <v>16</v>
      </c>
      <c r="C14" s="292" t="s">
        <v>26</v>
      </c>
      <c r="D14" s="116">
        <v>1</v>
      </c>
      <c r="E14" s="117">
        <v>2.4107999999999996</v>
      </c>
      <c r="F14" s="118">
        <v>5.8212</v>
      </c>
      <c r="G14" s="249"/>
      <c r="H14" s="494"/>
      <c r="I14" s="512"/>
      <c r="J14" s="78"/>
      <c r="K14" s="224"/>
      <c r="L14" s="79" t="s">
        <v>60</v>
      </c>
      <c r="M14" s="79" t="s">
        <v>60</v>
      </c>
      <c r="N14" s="268"/>
      <c r="O14" s="366" t="s">
        <v>60</v>
      </c>
      <c r="P14" s="359" t="s">
        <v>60</v>
      </c>
      <c r="Q14" s="186" t="s">
        <v>60</v>
      </c>
      <c r="R14" s="79" t="s">
        <v>60</v>
      </c>
      <c r="S14" s="224"/>
      <c r="T14" s="81"/>
      <c r="U14" s="268"/>
      <c r="V14" s="494"/>
      <c r="W14" s="512"/>
      <c r="X14" s="78"/>
      <c r="Y14" s="224"/>
      <c r="Z14" s="79" t="s">
        <v>60</v>
      </c>
      <c r="AA14" s="224"/>
      <c r="AB14" s="268"/>
      <c r="AC14" s="494"/>
      <c r="AD14" s="505"/>
      <c r="AE14" s="230"/>
      <c r="AF14" s="224"/>
      <c r="AG14" s="79" t="s">
        <v>60</v>
      </c>
      <c r="AH14" s="81"/>
      <c r="AI14" s="79" t="s">
        <v>60</v>
      </c>
      <c r="AJ14" s="494"/>
      <c r="AK14" s="495"/>
      <c r="AL14" s="48">
        <f t="shared" si="0"/>
        <v>9</v>
      </c>
      <c r="AM14" s="277">
        <v>9</v>
      </c>
    </row>
    <row r="15" spans="1:39" s="3" customFormat="1" ht="33.75" customHeight="1">
      <c r="A15" s="18"/>
      <c r="B15" s="22" t="s">
        <v>17</v>
      </c>
      <c r="C15" s="291" t="s">
        <v>25</v>
      </c>
      <c r="D15" s="119"/>
      <c r="E15" s="120"/>
      <c r="F15" s="121"/>
      <c r="G15" s="248"/>
      <c r="H15" s="492"/>
      <c r="I15" s="509"/>
      <c r="J15" s="476"/>
      <c r="K15" s="222"/>
      <c r="L15" s="222"/>
      <c r="M15" s="222"/>
      <c r="N15" s="267"/>
      <c r="O15" s="492"/>
      <c r="P15" s="504"/>
      <c r="Q15" s="223"/>
      <c r="R15" s="222"/>
      <c r="S15" s="222"/>
      <c r="T15" s="222"/>
      <c r="U15" s="267"/>
      <c r="V15" s="492"/>
      <c r="W15" s="509"/>
      <c r="X15" s="476"/>
      <c r="Y15" s="222"/>
      <c r="Z15" s="222"/>
      <c r="AA15" s="222"/>
      <c r="AB15" s="267"/>
      <c r="AC15" s="492"/>
      <c r="AD15" s="504"/>
      <c r="AE15" s="223"/>
      <c r="AF15" s="222"/>
      <c r="AG15" s="222"/>
      <c r="AH15" s="222"/>
      <c r="AI15" s="267"/>
      <c r="AJ15" s="492"/>
      <c r="AK15" s="493"/>
      <c r="AL15" s="49" t="s">
        <v>61</v>
      </c>
      <c r="AM15" s="277" t="s">
        <v>61</v>
      </c>
    </row>
    <row r="16" spans="1:39" s="3" customFormat="1" ht="24.75" customHeight="1">
      <c r="A16" s="18"/>
      <c r="B16" s="23" t="s">
        <v>36</v>
      </c>
      <c r="C16" s="292" t="s">
        <v>40</v>
      </c>
      <c r="D16" s="113">
        <v>0</v>
      </c>
      <c r="E16" s="114">
        <v>2.7047999999999996</v>
      </c>
      <c r="F16" s="115">
        <v>9.0552</v>
      </c>
      <c r="G16" s="249"/>
      <c r="H16" s="494"/>
      <c r="I16" s="512"/>
      <c r="J16" s="86" t="s">
        <v>60</v>
      </c>
      <c r="K16" s="72" t="s">
        <v>60</v>
      </c>
      <c r="L16" s="224"/>
      <c r="M16" s="224"/>
      <c r="N16" s="268"/>
      <c r="O16" s="494"/>
      <c r="P16" s="505"/>
      <c r="Q16" s="207"/>
      <c r="R16" s="79" t="s">
        <v>60</v>
      </c>
      <c r="S16" s="224"/>
      <c r="T16" s="79" t="s">
        <v>60</v>
      </c>
      <c r="U16" s="268"/>
      <c r="V16" s="366" t="s">
        <v>60</v>
      </c>
      <c r="W16" s="386" t="s">
        <v>60</v>
      </c>
      <c r="X16" s="80" t="s">
        <v>60</v>
      </c>
      <c r="Y16" s="79" t="s">
        <v>60</v>
      </c>
      <c r="Z16" s="224"/>
      <c r="AA16" s="224"/>
      <c r="AB16" s="268"/>
      <c r="AC16" s="366" t="s">
        <v>60</v>
      </c>
      <c r="AD16" s="505"/>
      <c r="AE16" s="186" t="s">
        <v>60</v>
      </c>
      <c r="AF16" s="79" t="s">
        <v>60</v>
      </c>
      <c r="AG16" s="79" t="s">
        <v>60</v>
      </c>
      <c r="AH16" s="81"/>
      <c r="AI16" s="268"/>
      <c r="AJ16" s="494"/>
      <c r="AK16" s="495"/>
      <c r="AL16" s="11">
        <f t="shared" si="0"/>
        <v>12</v>
      </c>
      <c r="AM16" s="277">
        <v>12</v>
      </c>
    </row>
    <row r="17" spans="1:39" s="3" customFormat="1" ht="24.75" customHeight="1">
      <c r="A17" s="18"/>
      <c r="B17" s="24" t="s">
        <v>37</v>
      </c>
      <c r="C17" s="293" t="s">
        <v>46</v>
      </c>
      <c r="D17" s="113"/>
      <c r="E17" s="114"/>
      <c r="F17" s="115"/>
      <c r="G17" s="250"/>
      <c r="H17" s="496"/>
      <c r="I17" s="513"/>
      <c r="J17" s="477"/>
      <c r="K17" s="225"/>
      <c r="L17" s="225"/>
      <c r="M17" s="225"/>
      <c r="N17" s="269"/>
      <c r="O17" s="496"/>
      <c r="P17" s="506"/>
      <c r="Q17" s="226"/>
      <c r="R17" s="225"/>
      <c r="S17" s="225"/>
      <c r="T17" s="225"/>
      <c r="U17" s="269"/>
      <c r="V17" s="496"/>
      <c r="W17" s="513"/>
      <c r="X17" s="477"/>
      <c r="Y17" s="225"/>
      <c r="Z17" s="225"/>
      <c r="AA17" s="225"/>
      <c r="AB17" s="269"/>
      <c r="AC17" s="496"/>
      <c r="AD17" s="506"/>
      <c r="AE17" s="226"/>
      <c r="AF17" s="225"/>
      <c r="AG17" s="225"/>
      <c r="AH17" s="225"/>
      <c r="AI17" s="269"/>
      <c r="AJ17" s="496"/>
      <c r="AK17" s="497"/>
      <c r="AL17" s="11" t="s">
        <v>61</v>
      </c>
      <c r="AM17" s="277" t="s">
        <v>61</v>
      </c>
    </row>
    <row r="18" spans="1:39" s="3" customFormat="1" ht="24.75" customHeight="1" thickBot="1">
      <c r="A18" s="18"/>
      <c r="B18" s="25" t="s">
        <v>38</v>
      </c>
      <c r="C18" s="294" t="s">
        <v>41</v>
      </c>
      <c r="D18" s="113"/>
      <c r="E18" s="114"/>
      <c r="F18" s="115"/>
      <c r="G18" s="251"/>
      <c r="H18" s="498"/>
      <c r="I18" s="514"/>
      <c r="J18" s="478"/>
      <c r="K18" s="227"/>
      <c r="L18" s="227"/>
      <c r="M18" s="227"/>
      <c r="N18" s="270"/>
      <c r="O18" s="498"/>
      <c r="P18" s="507"/>
      <c r="Q18" s="228"/>
      <c r="R18" s="227"/>
      <c r="S18" s="227"/>
      <c r="T18" s="227"/>
      <c r="U18" s="270"/>
      <c r="V18" s="498"/>
      <c r="W18" s="514"/>
      <c r="X18" s="478"/>
      <c r="Y18" s="227"/>
      <c r="Z18" s="227"/>
      <c r="AA18" s="227"/>
      <c r="AB18" s="270"/>
      <c r="AC18" s="498"/>
      <c r="AD18" s="507"/>
      <c r="AE18" s="228"/>
      <c r="AF18" s="227"/>
      <c r="AG18" s="227"/>
      <c r="AH18" s="227"/>
      <c r="AI18" s="270"/>
      <c r="AJ18" s="498"/>
      <c r="AK18" s="499"/>
      <c r="AL18" s="11"/>
      <c r="AM18" s="277"/>
    </row>
    <row r="19" spans="1:39" s="3" customFormat="1" ht="24.75" customHeight="1" thickTop="1">
      <c r="A19" s="26" t="s">
        <v>53</v>
      </c>
      <c r="B19" s="27" t="s">
        <v>12</v>
      </c>
      <c r="C19" s="295" t="s">
        <v>43</v>
      </c>
      <c r="D19" s="122">
        <v>0</v>
      </c>
      <c r="E19" s="123">
        <v>3.5279999999999996</v>
      </c>
      <c r="F19" s="124">
        <v>0</v>
      </c>
      <c r="G19" s="247"/>
      <c r="H19" s="490"/>
      <c r="I19" s="511"/>
      <c r="J19" s="475"/>
      <c r="K19" s="220"/>
      <c r="L19" s="220"/>
      <c r="M19" s="220"/>
      <c r="N19" s="271"/>
      <c r="O19" s="490"/>
      <c r="P19" s="508"/>
      <c r="Q19" s="221"/>
      <c r="R19" s="220"/>
      <c r="S19" s="220"/>
      <c r="T19" s="220"/>
      <c r="U19" s="271"/>
      <c r="V19" s="354"/>
      <c r="W19" s="385" t="s">
        <v>60</v>
      </c>
      <c r="X19" s="475"/>
      <c r="Y19" s="220"/>
      <c r="Z19" s="220"/>
      <c r="AA19" s="220"/>
      <c r="AB19" s="271"/>
      <c r="AC19" s="469" t="s">
        <v>60</v>
      </c>
      <c r="AD19" s="508"/>
      <c r="AE19" s="221"/>
      <c r="AF19" s="220"/>
      <c r="AG19" s="220"/>
      <c r="AH19" s="220"/>
      <c r="AI19" s="271"/>
      <c r="AJ19" s="490"/>
      <c r="AK19" s="365" t="s">
        <v>60</v>
      </c>
      <c r="AL19" s="50">
        <f t="shared" si="0"/>
        <v>3</v>
      </c>
      <c r="AM19" s="277">
        <v>3</v>
      </c>
    </row>
    <row r="20" spans="1:39" s="3" customFormat="1" ht="24.75" customHeight="1">
      <c r="A20" s="28"/>
      <c r="B20" s="29" t="s">
        <v>13</v>
      </c>
      <c r="C20" s="296" t="s">
        <v>9</v>
      </c>
      <c r="D20" s="113"/>
      <c r="E20" s="114"/>
      <c r="F20" s="115"/>
      <c r="G20" s="250"/>
      <c r="H20" s="496"/>
      <c r="I20" s="513"/>
      <c r="J20" s="477"/>
      <c r="K20" s="225"/>
      <c r="L20" s="225"/>
      <c r="M20" s="225"/>
      <c r="N20" s="269"/>
      <c r="O20" s="496"/>
      <c r="P20" s="506"/>
      <c r="Q20" s="226"/>
      <c r="R20" s="225"/>
      <c r="S20" s="225"/>
      <c r="T20" s="225"/>
      <c r="U20" s="269"/>
      <c r="V20" s="496"/>
      <c r="W20" s="513"/>
      <c r="X20" s="477"/>
      <c r="Y20" s="225"/>
      <c r="Z20" s="225"/>
      <c r="AA20" s="225"/>
      <c r="AB20" s="269"/>
      <c r="AC20" s="496"/>
      <c r="AD20" s="506"/>
      <c r="AE20" s="226"/>
      <c r="AF20" s="225"/>
      <c r="AG20" s="225"/>
      <c r="AH20" s="225"/>
      <c r="AI20" s="269"/>
      <c r="AJ20" s="496"/>
      <c r="AK20" s="497"/>
      <c r="AL20" s="17" t="s">
        <v>61</v>
      </c>
      <c r="AM20" s="277" t="s">
        <v>61</v>
      </c>
    </row>
    <row r="21" spans="1:39" s="3" customFormat="1" ht="24.75" customHeight="1">
      <c r="A21" s="28"/>
      <c r="B21" s="29" t="s">
        <v>14</v>
      </c>
      <c r="C21" s="296" t="s">
        <v>10</v>
      </c>
      <c r="D21" s="113"/>
      <c r="E21" s="114"/>
      <c r="F21" s="115"/>
      <c r="G21" s="250"/>
      <c r="H21" s="496"/>
      <c r="I21" s="513"/>
      <c r="J21" s="477"/>
      <c r="K21" s="225"/>
      <c r="L21" s="225"/>
      <c r="M21" s="225"/>
      <c r="N21" s="269"/>
      <c r="O21" s="496"/>
      <c r="P21" s="506"/>
      <c r="Q21" s="226"/>
      <c r="R21" s="225"/>
      <c r="S21" s="225"/>
      <c r="T21" s="225"/>
      <c r="U21" s="269"/>
      <c r="V21" s="496"/>
      <c r="W21" s="513"/>
      <c r="X21" s="477"/>
      <c r="Y21" s="225"/>
      <c r="Z21" s="225"/>
      <c r="AA21" s="225"/>
      <c r="AB21" s="269"/>
      <c r="AC21" s="496"/>
      <c r="AD21" s="506"/>
      <c r="AE21" s="226"/>
      <c r="AF21" s="225"/>
      <c r="AG21" s="225"/>
      <c r="AH21" s="225"/>
      <c r="AI21" s="269"/>
      <c r="AJ21" s="496"/>
      <c r="AK21" s="497"/>
      <c r="AL21" s="17" t="s">
        <v>61</v>
      </c>
      <c r="AM21" s="277" t="s">
        <v>61</v>
      </c>
    </row>
    <row r="22" spans="1:39" s="3" customFormat="1" ht="24.75" customHeight="1">
      <c r="A22" s="18"/>
      <c r="B22" s="30" t="s">
        <v>15</v>
      </c>
      <c r="C22" s="298" t="s">
        <v>11</v>
      </c>
      <c r="D22" s="113"/>
      <c r="E22" s="114"/>
      <c r="F22" s="115"/>
      <c r="G22" s="248"/>
      <c r="H22" s="492"/>
      <c r="I22" s="509"/>
      <c r="J22" s="476"/>
      <c r="K22" s="222"/>
      <c r="L22" s="222"/>
      <c r="M22" s="222"/>
      <c r="N22" s="267"/>
      <c r="O22" s="492"/>
      <c r="P22" s="504"/>
      <c r="Q22" s="223"/>
      <c r="R22" s="222"/>
      <c r="S22" s="222"/>
      <c r="T22" s="222"/>
      <c r="U22" s="267"/>
      <c r="V22" s="492"/>
      <c r="W22" s="509"/>
      <c r="X22" s="476"/>
      <c r="Y22" s="222"/>
      <c r="Z22" s="222"/>
      <c r="AA22" s="222"/>
      <c r="AB22" s="267"/>
      <c r="AC22" s="492"/>
      <c r="AD22" s="504"/>
      <c r="AE22" s="223"/>
      <c r="AF22" s="222"/>
      <c r="AG22" s="222"/>
      <c r="AH22" s="222"/>
      <c r="AI22" s="267"/>
      <c r="AJ22" s="492"/>
      <c r="AK22" s="493"/>
      <c r="AL22" s="49"/>
      <c r="AM22" s="277"/>
    </row>
    <row r="23" spans="1:39" s="3" customFormat="1" ht="24.75" customHeight="1">
      <c r="A23" s="18"/>
      <c r="B23" s="254"/>
      <c r="C23" s="296" t="s">
        <v>65</v>
      </c>
      <c r="D23" s="107">
        <v>0</v>
      </c>
      <c r="E23" s="108">
        <v>3.5279999999999996</v>
      </c>
      <c r="F23" s="109">
        <v>0</v>
      </c>
      <c r="G23" s="250"/>
      <c r="H23" s="397" t="s">
        <v>60</v>
      </c>
      <c r="I23" s="464" t="s">
        <v>60</v>
      </c>
      <c r="J23" s="477"/>
      <c r="K23" s="225"/>
      <c r="L23" s="225"/>
      <c r="M23" s="225"/>
      <c r="N23" s="269"/>
      <c r="O23" s="492"/>
      <c r="P23" s="504"/>
      <c r="Q23" s="226"/>
      <c r="R23" s="225"/>
      <c r="S23" s="225"/>
      <c r="T23" s="225"/>
      <c r="U23" s="269"/>
      <c r="V23" s="492"/>
      <c r="W23" s="513"/>
      <c r="X23" s="477"/>
      <c r="Y23" s="225"/>
      <c r="Z23" s="225"/>
      <c r="AA23" s="225"/>
      <c r="AB23" s="269"/>
      <c r="AC23" s="496"/>
      <c r="AD23" s="506"/>
      <c r="AE23" s="226"/>
      <c r="AF23" s="225"/>
      <c r="AG23" s="225"/>
      <c r="AH23" s="225"/>
      <c r="AI23" s="269"/>
      <c r="AJ23" s="496"/>
      <c r="AK23" s="500" t="s">
        <v>60</v>
      </c>
      <c r="AL23" s="11">
        <f t="shared" si="0"/>
        <v>3</v>
      </c>
      <c r="AM23" s="277">
        <v>3</v>
      </c>
    </row>
    <row r="24" spans="1:39" s="3" customFormat="1" ht="24" customHeight="1">
      <c r="A24" s="18"/>
      <c r="B24" s="31" t="s">
        <v>21</v>
      </c>
      <c r="C24" s="297" t="s">
        <v>30</v>
      </c>
      <c r="D24" s="116">
        <v>0</v>
      </c>
      <c r="E24" s="117">
        <v>3.5279999999999996</v>
      </c>
      <c r="F24" s="118">
        <v>0</v>
      </c>
      <c r="G24" s="249"/>
      <c r="H24" s="366" t="s">
        <v>60</v>
      </c>
      <c r="I24" s="512"/>
      <c r="J24" s="479"/>
      <c r="K24" s="224"/>
      <c r="L24" s="224"/>
      <c r="M24" s="224"/>
      <c r="N24" s="268"/>
      <c r="O24" s="366"/>
      <c r="P24" s="359" t="s">
        <v>60</v>
      </c>
      <c r="Q24" s="230"/>
      <c r="R24" s="224"/>
      <c r="S24" s="224"/>
      <c r="T24" s="224"/>
      <c r="U24" s="268"/>
      <c r="V24" s="366" t="s">
        <v>60</v>
      </c>
      <c r="W24" s="512"/>
      <c r="X24" s="479"/>
      <c r="Y24" s="224"/>
      <c r="Z24" s="224"/>
      <c r="AA24" s="224"/>
      <c r="AB24" s="268"/>
      <c r="AC24" s="494"/>
      <c r="AD24" s="505"/>
      <c r="AE24" s="230"/>
      <c r="AF24" s="224"/>
      <c r="AG24" s="224"/>
      <c r="AH24" s="224"/>
      <c r="AI24" s="268"/>
      <c r="AJ24" s="494"/>
      <c r="AK24" s="495"/>
      <c r="AL24" s="147">
        <f t="shared" si="0"/>
        <v>3</v>
      </c>
      <c r="AM24" s="277">
        <v>3</v>
      </c>
    </row>
    <row r="25" spans="1:39" s="3" customFormat="1" ht="24.75" customHeight="1">
      <c r="A25" s="18"/>
      <c r="B25" s="29" t="s">
        <v>22</v>
      </c>
      <c r="C25" s="296" t="s">
        <v>31</v>
      </c>
      <c r="D25" s="113"/>
      <c r="E25" s="114"/>
      <c r="F25" s="115"/>
      <c r="G25" s="250"/>
      <c r="H25" s="496"/>
      <c r="I25" s="513"/>
      <c r="J25" s="477"/>
      <c r="K25" s="225"/>
      <c r="L25" s="225"/>
      <c r="M25" s="225"/>
      <c r="N25" s="269"/>
      <c r="O25" s="496"/>
      <c r="P25" s="506"/>
      <c r="Q25" s="226"/>
      <c r="R25" s="225"/>
      <c r="S25" s="225"/>
      <c r="T25" s="225"/>
      <c r="U25" s="269"/>
      <c r="V25" s="496"/>
      <c r="W25" s="513"/>
      <c r="X25" s="477"/>
      <c r="Y25" s="225"/>
      <c r="Z25" s="225"/>
      <c r="AA25" s="225"/>
      <c r="AB25" s="269"/>
      <c r="AC25" s="496"/>
      <c r="AD25" s="506"/>
      <c r="AE25" s="226"/>
      <c r="AF25" s="225"/>
      <c r="AG25" s="225"/>
      <c r="AH25" s="225"/>
      <c r="AI25" s="269"/>
      <c r="AJ25" s="496"/>
      <c r="AK25" s="497"/>
      <c r="AL25" s="17" t="s">
        <v>61</v>
      </c>
      <c r="AM25" s="277" t="s">
        <v>61</v>
      </c>
    </row>
    <row r="26" spans="1:39" s="3" customFormat="1" ht="24.75" customHeight="1">
      <c r="A26" s="18"/>
      <c r="B26" s="30" t="s">
        <v>23</v>
      </c>
      <c r="C26" s="298" t="s">
        <v>42</v>
      </c>
      <c r="D26" s="119"/>
      <c r="E26" s="120"/>
      <c r="F26" s="121"/>
      <c r="G26" s="248"/>
      <c r="H26" s="492"/>
      <c r="I26" s="509"/>
      <c r="J26" s="476"/>
      <c r="K26" s="222"/>
      <c r="L26" s="222"/>
      <c r="M26" s="222"/>
      <c r="N26" s="267"/>
      <c r="O26" s="492"/>
      <c r="P26" s="504"/>
      <c r="Q26" s="223"/>
      <c r="R26" s="222"/>
      <c r="S26" s="222"/>
      <c r="T26" s="222"/>
      <c r="U26" s="267"/>
      <c r="V26" s="492"/>
      <c r="W26" s="509"/>
      <c r="X26" s="476"/>
      <c r="Y26" s="222"/>
      <c r="Z26" s="222"/>
      <c r="AA26" s="222"/>
      <c r="AB26" s="267"/>
      <c r="AC26" s="492"/>
      <c r="AD26" s="504"/>
      <c r="AE26" s="223"/>
      <c r="AF26" s="222"/>
      <c r="AG26" s="222"/>
      <c r="AH26" s="222"/>
      <c r="AI26" s="267"/>
      <c r="AJ26" s="492"/>
      <c r="AK26" s="493"/>
      <c r="AL26" s="49" t="s">
        <v>61</v>
      </c>
      <c r="AM26" s="277" t="s">
        <v>61</v>
      </c>
    </row>
    <row r="27" spans="1:39" s="3" customFormat="1" ht="24.75" customHeight="1">
      <c r="A27" s="18"/>
      <c r="B27" s="31" t="s">
        <v>24</v>
      </c>
      <c r="C27" s="297" t="s">
        <v>48</v>
      </c>
      <c r="D27" s="113">
        <v>0</v>
      </c>
      <c r="E27" s="114">
        <v>3.5279999999999996</v>
      </c>
      <c r="F27" s="115">
        <v>0</v>
      </c>
      <c r="G27" s="249"/>
      <c r="H27" s="494"/>
      <c r="I27" s="512"/>
      <c r="J27" s="479"/>
      <c r="K27" s="224"/>
      <c r="L27" s="224"/>
      <c r="M27" s="224"/>
      <c r="N27" s="268"/>
      <c r="O27" s="494"/>
      <c r="P27" s="505"/>
      <c r="Q27" s="230"/>
      <c r="R27" s="224"/>
      <c r="S27" s="224"/>
      <c r="T27" s="224"/>
      <c r="U27" s="268"/>
      <c r="V27" s="494"/>
      <c r="W27" s="386" t="s">
        <v>60</v>
      </c>
      <c r="X27" s="479"/>
      <c r="Y27" s="224"/>
      <c r="Z27" s="224"/>
      <c r="AA27" s="224"/>
      <c r="AB27" s="268"/>
      <c r="AC27" s="366" t="s">
        <v>60</v>
      </c>
      <c r="AD27" s="505"/>
      <c r="AE27" s="230"/>
      <c r="AF27" s="224"/>
      <c r="AG27" s="224"/>
      <c r="AH27" s="224"/>
      <c r="AI27" s="268"/>
      <c r="AJ27" s="366" t="s">
        <v>60</v>
      </c>
      <c r="AK27" s="495"/>
      <c r="AL27" s="11">
        <f t="shared" si="0"/>
        <v>3</v>
      </c>
      <c r="AM27" s="277">
        <v>3</v>
      </c>
    </row>
    <row r="28" spans="1:39" s="3" customFormat="1" ht="38.25" customHeight="1">
      <c r="A28" s="18"/>
      <c r="B28" s="30" t="s">
        <v>32</v>
      </c>
      <c r="C28" s="298" t="s">
        <v>44</v>
      </c>
      <c r="D28" s="113"/>
      <c r="E28" s="114"/>
      <c r="F28" s="115"/>
      <c r="G28" s="248"/>
      <c r="H28" s="492"/>
      <c r="I28" s="509"/>
      <c r="J28" s="476"/>
      <c r="K28" s="222"/>
      <c r="L28" s="222"/>
      <c r="M28" s="222"/>
      <c r="N28" s="267"/>
      <c r="O28" s="492"/>
      <c r="P28" s="504"/>
      <c r="Q28" s="223"/>
      <c r="R28" s="222"/>
      <c r="S28" s="222"/>
      <c r="T28" s="222"/>
      <c r="U28" s="267"/>
      <c r="V28" s="492"/>
      <c r="W28" s="378"/>
      <c r="X28" s="476"/>
      <c r="Y28" s="222"/>
      <c r="Z28" s="222"/>
      <c r="AA28" s="222"/>
      <c r="AB28" s="267"/>
      <c r="AC28" s="492"/>
      <c r="AD28" s="504"/>
      <c r="AE28" s="223"/>
      <c r="AF28" s="222"/>
      <c r="AG28" s="222"/>
      <c r="AH28" s="222"/>
      <c r="AI28" s="267"/>
      <c r="AJ28" s="492"/>
      <c r="AK28" s="493"/>
      <c r="AL28" s="11" t="s">
        <v>61</v>
      </c>
      <c r="AM28" s="277" t="s">
        <v>61</v>
      </c>
    </row>
    <row r="29" spans="1:39" s="3" customFormat="1" ht="24.75" customHeight="1">
      <c r="A29" s="18"/>
      <c r="B29" s="31" t="s">
        <v>34</v>
      </c>
      <c r="C29" s="297" t="s">
        <v>47</v>
      </c>
      <c r="D29" s="116">
        <v>0</v>
      </c>
      <c r="E29" s="117">
        <v>3.5279999999999996</v>
      </c>
      <c r="F29" s="118">
        <v>0</v>
      </c>
      <c r="G29" s="249"/>
      <c r="H29" s="348" t="s">
        <v>60</v>
      </c>
      <c r="I29" s="372" t="s">
        <v>60</v>
      </c>
      <c r="J29" s="479"/>
      <c r="K29" s="224"/>
      <c r="L29" s="224"/>
      <c r="M29" s="224"/>
      <c r="N29" s="268"/>
      <c r="O29" s="366" t="s">
        <v>60</v>
      </c>
      <c r="P29" s="505"/>
      <c r="Q29" s="230"/>
      <c r="R29" s="224"/>
      <c r="S29" s="224"/>
      <c r="T29" s="224"/>
      <c r="U29" s="268"/>
      <c r="V29" s="494"/>
      <c r="W29" s="512"/>
      <c r="X29" s="479"/>
      <c r="Y29" s="224"/>
      <c r="Z29" s="224"/>
      <c r="AA29" s="224"/>
      <c r="AB29" s="268"/>
      <c r="AC29" s="494"/>
      <c r="AD29" s="505"/>
      <c r="AE29" s="230"/>
      <c r="AF29" s="224"/>
      <c r="AG29" s="224"/>
      <c r="AH29" s="224"/>
      <c r="AI29" s="268"/>
      <c r="AJ29" s="494"/>
      <c r="AK29" s="495"/>
      <c r="AL29" s="48">
        <f t="shared" si="0"/>
        <v>3</v>
      </c>
      <c r="AM29" s="277">
        <v>3</v>
      </c>
    </row>
    <row r="30" spans="1:39" s="3" customFormat="1" ht="24.75" customHeight="1">
      <c r="A30" s="18"/>
      <c r="B30" s="29" t="s">
        <v>35</v>
      </c>
      <c r="C30" s="296" t="s">
        <v>39</v>
      </c>
      <c r="D30" s="113"/>
      <c r="E30" s="114"/>
      <c r="F30" s="115"/>
      <c r="G30" s="250"/>
      <c r="H30" s="496"/>
      <c r="I30" s="513"/>
      <c r="J30" s="477"/>
      <c r="K30" s="225"/>
      <c r="L30" s="225"/>
      <c r="M30" s="225"/>
      <c r="N30" s="269"/>
      <c r="O30" s="496"/>
      <c r="P30" s="506"/>
      <c r="Q30" s="226"/>
      <c r="R30" s="225"/>
      <c r="S30" s="225"/>
      <c r="T30" s="225"/>
      <c r="U30" s="269"/>
      <c r="V30" s="496"/>
      <c r="W30" s="513"/>
      <c r="X30" s="477"/>
      <c r="Y30" s="225"/>
      <c r="Z30" s="225"/>
      <c r="AA30" s="225"/>
      <c r="AB30" s="269"/>
      <c r="AC30" s="496"/>
      <c r="AD30" s="506"/>
      <c r="AE30" s="226"/>
      <c r="AF30" s="225"/>
      <c r="AG30" s="225"/>
      <c r="AH30" s="225"/>
      <c r="AI30" s="269"/>
      <c r="AJ30" s="496"/>
      <c r="AK30" s="497"/>
      <c r="AL30" s="17" t="s">
        <v>61</v>
      </c>
      <c r="AM30" s="277" t="s">
        <v>61</v>
      </c>
    </row>
    <row r="31" spans="1:39" s="3" customFormat="1" ht="24.75" customHeight="1">
      <c r="A31" s="18"/>
      <c r="B31" s="30"/>
      <c r="C31" s="298" t="s">
        <v>67</v>
      </c>
      <c r="D31" s="119"/>
      <c r="E31" s="120"/>
      <c r="F31" s="144"/>
      <c r="G31" s="248"/>
      <c r="H31" s="492"/>
      <c r="I31" s="509"/>
      <c r="J31" s="476"/>
      <c r="K31" s="222"/>
      <c r="L31" s="222"/>
      <c r="M31" s="222"/>
      <c r="N31" s="267"/>
      <c r="O31" s="492"/>
      <c r="P31" s="504"/>
      <c r="Q31" s="223"/>
      <c r="R31" s="222"/>
      <c r="S31" s="222"/>
      <c r="T31" s="222"/>
      <c r="U31" s="267"/>
      <c r="V31" s="492"/>
      <c r="W31" s="509"/>
      <c r="X31" s="476"/>
      <c r="Y31" s="222"/>
      <c r="Z31" s="222"/>
      <c r="AA31" s="222"/>
      <c r="AB31" s="267"/>
      <c r="AC31" s="492"/>
      <c r="AD31" s="504"/>
      <c r="AE31" s="223"/>
      <c r="AF31" s="222"/>
      <c r="AG31" s="222"/>
      <c r="AH31" s="222"/>
      <c r="AI31" s="267"/>
      <c r="AJ31" s="492"/>
      <c r="AK31" s="493"/>
      <c r="AL31" s="49"/>
      <c r="AM31" s="277"/>
    </row>
    <row r="32" spans="1:39" s="3" customFormat="1" ht="24.75" customHeight="1">
      <c r="A32" s="18"/>
      <c r="B32" s="32"/>
      <c r="C32" s="298" t="s">
        <v>5</v>
      </c>
      <c r="D32" s="107">
        <v>0</v>
      </c>
      <c r="E32" s="108">
        <v>3.5279999999999996</v>
      </c>
      <c r="F32" s="109">
        <v>0</v>
      </c>
      <c r="G32" s="246"/>
      <c r="H32" s="486"/>
      <c r="I32" s="510"/>
      <c r="J32" s="473"/>
      <c r="K32" s="215"/>
      <c r="L32" s="215"/>
      <c r="M32" s="215"/>
      <c r="N32" s="264"/>
      <c r="O32" s="486"/>
      <c r="P32" s="502"/>
      <c r="Q32" s="217"/>
      <c r="R32" s="215"/>
      <c r="S32" s="215"/>
      <c r="T32" s="215"/>
      <c r="U32" s="264"/>
      <c r="V32" s="348" t="s">
        <v>60</v>
      </c>
      <c r="W32" s="510"/>
      <c r="X32" s="473"/>
      <c r="Y32" s="215"/>
      <c r="Z32" s="215"/>
      <c r="AA32" s="215"/>
      <c r="AB32" s="264"/>
      <c r="AC32" s="348" t="s">
        <v>60</v>
      </c>
      <c r="AD32" s="349" t="s">
        <v>60</v>
      </c>
      <c r="AE32" s="217"/>
      <c r="AF32" s="215"/>
      <c r="AG32" s="215"/>
      <c r="AH32" s="215"/>
      <c r="AI32" s="264"/>
      <c r="AJ32" s="486"/>
      <c r="AK32" s="487"/>
      <c r="AL32" s="11">
        <f t="shared" si="0"/>
        <v>3</v>
      </c>
      <c r="AM32" s="277">
        <v>3</v>
      </c>
    </row>
    <row r="33" spans="1:39" s="3" customFormat="1" ht="24.75" customHeight="1">
      <c r="A33" s="18"/>
      <c r="B33" s="32"/>
      <c r="C33" s="255" t="s">
        <v>2</v>
      </c>
      <c r="D33" s="107">
        <v>1</v>
      </c>
      <c r="E33" s="108">
        <v>3.5279999999999996</v>
      </c>
      <c r="F33" s="109">
        <v>0</v>
      </c>
      <c r="G33" s="246"/>
      <c r="H33" s="486"/>
      <c r="I33" s="372" t="s">
        <v>60</v>
      </c>
      <c r="J33" s="473"/>
      <c r="K33" s="215"/>
      <c r="L33" s="215"/>
      <c r="M33" s="215"/>
      <c r="N33" s="264"/>
      <c r="O33" s="348" t="s">
        <v>60</v>
      </c>
      <c r="P33" s="502"/>
      <c r="Q33" s="217"/>
      <c r="R33" s="215"/>
      <c r="S33" s="215"/>
      <c r="T33" s="215"/>
      <c r="U33" s="264"/>
      <c r="V33" s="486"/>
      <c r="W33" s="510"/>
      <c r="X33" s="473"/>
      <c r="Y33" s="215"/>
      <c r="Z33" s="215"/>
      <c r="AA33" s="215"/>
      <c r="AB33" s="264"/>
      <c r="AC33" s="486"/>
      <c r="AD33" s="502"/>
      <c r="AE33" s="217"/>
      <c r="AF33" s="215"/>
      <c r="AG33" s="215"/>
      <c r="AH33" s="215"/>
      <c r="AI33" s="72" t="s">
        <v>60</v>
      </c>
      <c r="AJ33" s="350"/>
      <c r="AK33" s="349" t="s">
        <v>60</v>
      </c>
      <c r="AL33" s="51">
        <f t="shared" si="0"/>
        <v>4</v>
      </c>
      <c r="AM33" s="277">
        <v>4</v>
      </c>
    </row>
    <row r="34" spans="1:39" s="3" customFormat="1" ht="24.75" customHeight="1">
      <c r="A34" s="18"/>
      <c r="B34" s="33"/>
      <c r="C34" s="297" t="s">
        <v>49</v>
      </c>
      <c r="D34" s="113">
        <v>1</v>
      </c>
      <c r="E34" s="114">
        <v>3.5279999999999996</v>
      </c>
      <c r="F34" s="115">
        <v>0</v>
      </c>
      <c r="G34" s="249"/>
      <c r="H34" s="366" t="s">
        <v>60</v>
      </c>
      <c r="I34" s="512"/>
      <c r="J34" s="479"/>
      <c r="K34" s="224"/>
      <c r="L34" s="224"/>
      <c r="M34" s="224"/>
      <c r="N34" s="268"/>
      <c r="O34" s="358"/>
      <c r="P34" s="359" t="s">
        <v>60</v>
      </c>
      <c r="Q34" s="230"/>
      <c r="R34" s="224"/>
      <c r="S34" s="224"/>
      <c r="T34" s="224"/>
      <c r="U34" s="268"/>
      <c r="V34" s="494"/>
      <c r="W34" s="512"/>
      <c r="X34" s="479"/>
      <c r="Y34" s="224"/>
      <c r="Z34" s="224"/>
      <c r="AA34" s="224"/>
      <c r="AB34" s="268"/>
      <c r="AC34" s="494"/>
      <c r="AD34" s="359" t="s">
        <v>60</v>
      </c>
      <c r="AE34" s="230"/>
      <c r="AF34" s="224"/>
      <c r="AG34" s="224"/>
      <c r="AH34" s="224"/>
      <c r="AI34" s="79" t="s">
        <v>60</v>
      </c>
      <c r="AJ34" s="494"/>
      <c r="AK34" s="501"/>
      <c r="AL34" s="17">
        <f t="shared" si="0"/>
        <v>4</v>
      </c>
      <c r="AM34" s="277">
        <v>4</v>
      </c>
    </row>
    <row r="35" spans="1:39" s="3" customFormat="1" ht="24.75" customHeight="1" thickBot="1">
      <c r="A35" s="18"/>
      <c r="B35" s="17"/>
      <c r="C35" s="298" t="s">
        <v>50</v>
      </c>
      <c r="D35" s="125"/>
      <c r="E35" s="126"/>
      <c r="F35" s="127"/>
      <c r="G35" s="251"/>
      <c r="H35" s="227"/>
      <c r="I35" s="229"/>
      <c r="J35" s="478"/>
      <c r="K35" s="227"/>
      <c r="L35" s="227"/>
      <c r="M35" s="227"/>
      <c r="N35" s="270"/>
      <c r="O35" s="498"/>
      <c r="P35" s="507"/>
      <c r="Q35" s="228"/>
      <c r="R35" s="227"/>
      <c r="S35" s="227"/>
      <c r="T35" s="227"/>
      <c r="U35" s="270"/>
      <c r="V35" s="498"/>
      <c r="W35" s="514"/>
      <c r="X35" s="478"/>
      <c r="Y35" s="227"/>
      <c r="Z35" s="227"/>
      <c r="AA35" s="227"/>
      <c r="AB35" s="270"/>
      <c r="AC35" s="498"/>
      <c r="AD35" s="507"/>
      <c r="AE35" s="228"/>
      <c r="AF35" s="227"/>
      <c r="AG35" s="227"/>
      <c r="AH35" s="227"/>
      <c r="AI35" s="270"/>
      <c r="AJ35" s="498"/>
      <c r="AK35" s="499"/>
      <c r="AL35" s="47" t="s">
        <v>61</v>
      </c>
      <c r="AM35" s="277" t="s">
        <v>61</v>
      </c>
    </row>
    <row r="36" spans="1:39" ht="29.25" customHeight="1" thickTop="1">
      <c r="A36" s="34"/>
      <c r="B36" s="32"/>
      <c r="C36" s="17"/>
      <c r="D36" s="35">
        <f>SUM(D3:D35)</f>
        <v>6</v>
      </c>
      <c r="E36" s="36">
        <f>SUM(E3:E35)</f>
        <v>53.776574489158996</v>
      </c>
      <c r="F36" s="158">
        <f>SUM(F3:F35)</f>
        <v>63.840218871090705</v>
      </c>
      <c r="G36" s="160">
        <f>COUNTA(G3:G35)</f>
        <v>0</v>
      </c>
      <c r="H36" s="1">
        <f aca="true" t="shared" si="1" ref="H36:AK36">COUNTA(H3:H35)</f>
        <v>5</v>
      </c>
      <c r="I36" s="1">
        <f t="shared" si="1"/>
        <v>5</v>
      </c>
      <c r="J36" s="480">
        <f t="shared" si="1"/>
        <v>3</v>
      </c>
      <c r="K36" s="145">
        <f t="shared" si="1"/>
        <v>4</v>
      </c>
      <c r="L36" s="146">
        <f t="shared" si="1"/>
        <v>4</v>
      </c>
      <c r="M36" s="145">
        <f t="shared" si="1"/>
        <v>3</v>
      </c>
      <c r="N36" s="145">
        <f t="shared" si="1"/>
        <v>0</v>
      </c>
      <c r="O36" s="145">
        <f t="shared" si="1"/>
        <v>6</v>
      </c>
      <c r="P36" s="481">
        <f t="shared" si="1"/>
        <v>6</v>
      </c>
      <c r="Q36" s="159">
        <f t="shared" si="1"/>
        <v>4</v>
      </c>
      <c r="R36" s="145">
        <f t="shared" si="1"/>
        <v>5</v>
      </c>
      <c r="S36" s="146">
        <f t="shared" si="1"/>
        <v>3</v>
      </c>
      <c r="T36" s="145">
        <f t="shared" si="1"/>
        <v>3</v>
      </c>
      <c r="U36" s="145">
        <f t="shared" si="1"/>
        <v>0</v>
      </c>
      <c r="V36" s="145">
        <f t="shared" si="1"/>
        <v>5</v>
      </c>
      <c r="W36" s="161">
        <f t="shared" si="1"/>
        <v>5</v>
      </c>
      <c r="X36" s="480">
        <f t="shared" si="1"/>
        <v>5</v>
      </c>
      <c r="Y36" s="145">
        <f t="shared" si="1"/>
        <v>4</v>
      </c>
      <c r="Z36" s="145">
        <f t="shared" si="1"/>
        <v>5</v>
      </c>
      <c r="AA36" s="145">
        <f t="shared" si="1"/>
        <v>3</v>
      </c>
      <c r="AB36" s="145">
        <f t="shared" si="1"/>
        <v>0</v>
      </c>
      <c r="AC36" s="145">
        <f t="shared" si="1"/>
        <v>6</v>
      </c>
      <c r="AD36" s="481">
        <f t="shared" si="1"/>
        <v>5</v>
      </c>
      <c r="AE36" s="159">
        <f t="shared" si="1"/>
        <v>5</v>
      </c>
      <c r="AF36" s="145">
        <f t="shared" si="1"/>
        <v>4</v>
      </c>
      <c r="AG36" s="145">
        <f t="shared" si="1"/>
        <v>4</v>
      </c>
      <c r="AH36" s="145">
        <f t="shared" si="1"/>
        <v>5</v>
      </c>
      <c r="AI36" s="272">
        <f t="shared" si="1"/>
        <v>6</v>
      </c>
      <c r="AJ36" s="145">
        <f t="shared" si="1"/>
        <v>4</v>
      </c>
      <c r="AK36" s="484">
        <f t="shared" si="1"/>
        <v>6</v>
      </c>
      <c r="AL36" s="11">
        <f>SUM(G36:AK36)</f>
        <v>123</v>
      </c>
      <c r="AM36" s="277">
        <v>123</v>
      </c>
    </row>
    <row r="37" spans="1:28" ht="12.75">
      <c r="A37" s="522" t="s">
        <v>70</v>
      </c>
      <c r="V37" s="335"/>
      <c r="W37" s="2"/>
      <c r="X37" s="2"/>
      <c r="Y37" s="2"/>
      <c r="Z37" s="2"/>
      <c r="AA37" s="2"/>
      <c r="AB37" s="336"/>
    </row>
    <row r="38" spans="1:18" ht="12.75">
      <c r="A38" s="525" t="s">
        <v>76</v>
      </c>
      <c r="B38" s="526"/>
      <c r="C38" s="526"/>
      <c r="D38" s="526"/>
      <c r="E38" s="526"/>
      <c r="F38" s="526"/>
      <c r="G38" s="526"/>
      <c r="H38" s="526"/>
      <c r="I38" s="526"/>
      <c r="J38" s="528"/>
      <c r="K38" s="528"/>
      <c r="L38" s="528"/>
      <c r="M38" s="528"/>
      <c r="N38" s="528"/>
      <c r="O38" s="528"/>
      <c r="P38" s="528"/>
      <c r="Q38" s="528"/>
      <c r="R38" s="528"/>
    </row>
  </sheetData>
  <sheetProtection/>
  <mergeCells count="1">
    <mergeCell ref="A38:R38"/>
  </mergeCells>
  <printOptions horizontalCentered="1"/>
  <pageMargins left="0.25" right="0.25" top="0.75" bottom="0.75" header="0.5" footer="0.5"/>
  <pageSetup horizontalDpi="600" verticalDpi="600" orientation="landscape" paperSize="17" scale="52" r:id="rId1"/>
  <headerFooter alignWithMargins="0">
    <oddHeader>&amp;L&amp;11DRAFT</oddHeader>
    <oddFooter>&amp;L&amp;8Copyright 2008 by Placer County Water Agency&amp;R&amp;8&amp;F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76"/>
  <sheetViews>
    <sheetView tabSelected="1" view="pageBreakPreview" zoomScale="60" zoomScaleNormal="50" zoomScalePageLayoutView="0" workbookViewId="0" topLeftCell="A1">
      <pane xSplit="6" ySplit="2" topLeftCell="G15" activePane="bottomRight" state="frozen"/>
      <selection pane="topLeft" activeCell="K128" sqref="K128"/>
      <selection pane="topRight" activeCell="K128" sqref="K128"/>
      <selection pane="bottomLeft" activeCell="K128" sqref="K128"/>
      <selection pane="bottomRight" activeCell="L52" sqref="L52"/>
    </sheetView>
  </sheetViews>
  <sheetFormatPr defaultColWidth="9.140625" defaultRowHeight="12.75"/>
  <cols>
    <col min="1" max="1" width="56.57421875" style="0" customWidth="1"/>
    <col min="2" max="2" width="11.421875" style="0" hidden="1" customWidth="1"/>
    <col min="3" max="3" width="70.28125" style="0" customWidth="1"/>
    <col min="4" max="4" width="13.421875" style="0" hidden="1" customWidth="1"/>
    <col min="5" max="5" width="13.140625" style="0" hidden="1" customWidth="1"/>
    <col min="6" max="6" width="2.8515625" style="0" hidden="1" customWidth="1"/>
    <col min="7" max="7" width="9.28125" style="0" bestFit="1" customWidth="1"/>
    <col min="8" max="8" width="9.140625" style="0" hidden="1" customWidth="1"/>
  </cols>
  <sheetData>
    <row r="1" spans="1:7" s="2" customFormat="1" ht="43.5" customHeight="1">
      <c r="A1" s="530" t="s">
        <v>63</v>
      </c>
      <c r="B1" s="531"/>
      <c r="C1" s="531"/>
      <c r="D1" s="531"/>
      <c r="E1" s="531"/>
      <c r="F1" s="531"/>
      <c r="G1" s="531"/>
    </row>
    <row r="2" spans="1:7" s="4" customFormat="1" ht="63.75" customHeight="1" thickBot="1">
      <c r="A2" s="8"/>
      <c r="B2" s="40" t="s">
        <v>0</v>
      </c>
      <c r="C2" s="40" t="s">
        <v>1</v>
      </c>
      <c r="D2" s="12" t="s">
        <v>55</v>
      </c>
      <c r="E2" s="13" t="s">
        <v>57</v>
      </c>
      <c r="F2" s="14" t="s">
        <v>56</v>
      </c>
      <c r="G2" s="162">
        <v>1</v>
      </c>
    </row>
    <row r="3" spans="1:8" s="3" customFormat="1" ht="24" customHeight="1" thickTop="1">
      <c r="A3" s="15" t="s">
        <v>51</v>
      </c>
      <c r="B3" s="16" t="s">
        <v>18</v>
      </c>
      <c r="C3" s="286" t="s">
        <v>27</v>
      </c>
      <c r="D3" s="128"/>
      <c r="E3" s="231">
        <v>0</v>
      </c>
      <c r="F3" s="232">
        <v>0</v>
      </c>
      <c r="G3" s="245"/>
      <c r="H3" s="11">
        <f aca="true" t="shared" si="0" ref="H3:H11">COUNTA(G3:G3)</f>
        <v>0</v>
      </c>
    </row>
    <row r="4" spans="1:8" s="3" customFormat="1" ht="24.75" customHeight="1">
      <c r="A4" s="18"/>
      <c r="B4" s="284"/>
      <c r="C4" s="287" t="s">
        <v>4</v>
      </c>
      <c r="D4" s="131">
        <v>1</v>
      </c>
      <c r="E4" s="233">
        <v>0</v>
      </c>
      <c r="F4" s="234">
        <v>0</v>
      </c>
      <c r="G4" s="86" t="s">
        <v>60</v>
      </c>
      <c r="H4" s="11">
        <f t="shared" si="0"/>
        <v>1</v>
      </c>
    </row>
    <row r="5" spans="1:8" s="3" customFormat="1" ht="24.75" customHeight="1">
      <c r="A5" s="18"/>
      <c r="B5" s="284"/>
      <c r="C5" s="287" t="s">
        <v>74</v>
      </c>
      <c r="D5" s="131"/>
      <c r="E5" s="233">
        <v>0</v>
      </c>
      <c r="F5" s="234">
        <v>0</v>
      </c>
      <c r="G5" s="246"/>
      <c r="H5" s="11">
        <f t="shared" si="0"/>
        <v>0</v>
      </c>
    </row>
    <row r="6" spans="1:8" s="3" customFormat="1" ht="24.75" customHeight="1">
      <c r="A6" s="18"/>
      <c r="B6" s="284"/>
      <c r="C6" s="287" t="s">
        <v>6</v>
      </c>
      <c r="D6" s="131"/>
      <c r="E6" s="233">
        <v>0</v>
      </c>
      <c r="F6" s="234">
        <v>0</v>
      </c>
      <c r="G6" s="246"/>
      <c r="H6" s="11">
        <f t="shared" si="0"/>
        <v>0</v>
      </c>
    </row>
    <row r="7" spans="1:8" s="3" customFormat="1" ht="24.75" customHeight="1">
      <c r="A7" s="18"/>
      <c r="B7" s="284"/>
      <c r="C7" s="287" t="s">
        <v>8</v>
      </c>
      <c r="D7" s="131"/>
      <c r="E7" s="233">
        <v>0</v>
      </c>
      <c r="F7" s="234">
        <v>0</v>
      </c>
      <c r="G7" s="246"/>
      <c r="H7" s="11">
        <f t="shared" si="0"/>
        <v>0</v>
      </c>
    </row>
    <row r="8" spans="1:8" s="3" customFormat="1" ht="24.75" customHeight="1">
      <c r="A8" s="18"/>
      <c r="B8" s="285"/>
      <c r="C8" s="288" t="s">
        <v>72</v>
      </c>
      <c r="D8" s="131"/>
      <c r="E8" s="233">
        <v>0</v>
      </c>
      <c r="F8" s="234">
        <v>0</v>
      </c>
      <c r="G8" s="246"/>
      <c r="H8" s="11">
        <f t="shared" si="0"/>
        <v>0</v>
      </c>
    </row>
    <row r="9" spans="1:8" s="3" customFormat="1" ht="24.75" customHeight="1">
      <c r="A9" s="18"/>
      <c r="B9" s="285"/>
      <c r="C9" s="287" t="s">
        <v>3</v>
      </c>
      <c r="D9" s="131"/>
      <c r="E9" s="233">
        <v>0</v>
      </c>
      <c r="F9" s="234">
        <v>0</v>
      </c>
      <c r="G9" s="246"/>
      <c r="H9" s="11">
        <f t="shared" si="0"/>
        <v>0</v>
      </c>
    </row>
    <row r="10" spans="1:8" s="3" customFormat="1" ht="24.75" customHeight="1" thickBot="1">
      <c r="A10" s="18"/>
      <c r="B10" s="19" t="s">
        <v>33</v>
      </c>
      <c r="C10" s="289" t="s">
        <v>45</v>
      </c>
      <c r="D10" s="133"/>
      <c r="E10" s="235">
        <v>0</v>
      </c>
      <c r="F10" s="236">
        <v>0</v>
      </c>
      <c r="G10" s="274" t="s">
        <v>60</v>
      </c>
      <c r="H10" s="47">
        <f t="shared" si="0"/>
        <v>1</v>
      </c>
    </row>
    <row r="11" spans="1:8" s="3" customFormat="1" ht="24.75" customHeight="1" thickTop="1">
      <c r="A11" s="20" t="s">
        <v>52</v>
      </c>
      <c r="B11" s="21" t="s">
        <v>19</v>
      </c>
      <c r="C11" s="290" t="s">
        <v>28</v>
      </c>
      <c r="D11" s="141"/>
      <c r="E11" s="237">
        <v>0</v>
      </c>
      <c r="F11" s="238">
        <v>0</v>
      </c>
      <c r="G11" s="247"/>
      <c r="H11" s="11">
        <f t="shared" si="0"/>
        <v>0</v>
      </c>
    </row>
    <row r="12" spans="1:8" s="3" customFormat="1" ht="24.75" customHeight="1">
      <c r="A12" s="18"/>
      <c r="B12" s="22" t="s">
        <v>20</v>
      </c>
      <c r="C12" s="291" t="s">
        <v>29</v>
      </c>
      <c r="D12" s="141"/>
      <c r="E12" s="237"/>
      <c r="F12" s="238"/>
      <c r="G12" s="248"/>
      <c r="H12" s="11" t="s">
        <v>61</v>
      </c>
    </row>
    <row r="13" spans="1:8" s="3" customFormat="1" ht="39" customHeight="1">
      <c r="A13" s="18"/>
      <c r="B13" s="23" t="s">
        <v>16</v>
      </c>
      <c r="C13" s="292" t="s">
        <v>26</v>
      </c>
      <c r="D13" s="139"/>
      <c r="E13" s="239">
        <v>0</v>
      </c>
      <c r="F13" s="240">
        <v>0</v>
      </c>
      <c r="G13" s="249"/>
      <c r="H13" s="48">
        <f>COUNTA(G13:G13)</f>
        <v>0</v>
      </c>
    </row>
    <row r="14" spans="1:8" s="3" customFormat="1" ht="33.75" customHeight="1">
      <c r="A14" s="18"/>
      <c r="B14" s="22" t="s">
        <v>17</v>
      </c>
      <c r="C14" s="291" t="s">
        <v>25</v>
      </c>
      <c r="D14" s="137"/>
      <c r="E14" s="241"/>
      <c r="F14" s="242"/>
      <c r="G14" s="248"/>
      <c r="H14" s="49" t="s">
        <v>61</v>
      </c>
    </row>
    <row r="15" spans="1:8" s="3" customFormat="1" ht="24.75" customHeight="1">
      <c r="A15" s="18"/>
      <c r="B15" s="23" t="s">
        <v>36</v>
      </c>
      <c r="C15" s="292" t="s">
        <v>40</v>
      </c>
      <c r="D15" s="141">
        <v>1</v>
      </c>
      <c r="E15" s="237">
        <v>0</v>
      </c>
      <c r="F15" s="238">
        <v>0</v>
      </c>
      <c r="G15" s="86" t="s">
        <v>60</v>
      </c>
      <c r="H15" s="11">
        <f>COUNTA(G15:G15)</f>
        <v>1</v>
      </c>
    </row>
    <row r="16" spans="1:8" s="3" customFormat="1" ht="24.75" customHeight="1">
      <c r="A16" s="18"/>
      <c r="B16" s="24" t="s">
        <v>37</v>
      </c>
      <c r="C16" s="293" t="s">
        <v>46</v>
      </c>
      <c r="D16" s="141"/>
      <c r="E16" s="237"/>
      <c r="F16" s="238"/>
      <c r="G16" s="250"/>
      <c r="H16" s="11" t="s">
        <v>61</v>
      </c>
    </row>
    <row r="17" spans="1:8" s="3" customFormat="1" ht="24.75" customHeight="1" thickBot="1">
      <c r="A17" s="18"/>
      <c r="B17" s="25" t="s">
        <v>38</v>
      </c>
      <c r="C17" s="294" t="s">
        <v>41</v>
      </c>
      <c r="D17" s="141"/>
      <c r="E17" s="237"/>
      <c r="F17" s="238"/>
      <c r="G17" s="251"/>
      <c r="H17" s="11"/>
    </row>
    <row r="18" spans="1:8" s="3" customFormat="1" ht="24.75" customHeight="1" thickTop="1">
      <c r="A18" s="26" t="s">
        <v>53</v>
      </c>
      <c r="B18" s="27" t="s">
        <v>12</v>
      </c>
      <c r="C18" s="295" t="s">
        <v>43</v>
      </c>
      <c r="D18" s="135"/>
      <c r="E18" s="243">
        <v>0</v>
      </c>
      <c r="F18" s="244">
        <v>0</v>
      </c>
      <c r="G18" s="275" t="s">
        <v>60</v>
      </c>
      <c r="H18" s="50">
        <f>COUNTA(G18:G18)</f>
        <v>1</v>
      </c>
    </row>
    <row r="19" spans="1:8" s="3" customFormat="1" ht="24.75" customHeight="1">
      <c r="A19" s="28"/>
      <c r="B19" s="29" t="s">
        <v>13</v>
      </c>
      <c r="C19" s="296" t="s">
        <v>9</v>
      </c>
      <c r="D19" s="141"/>
      <c r="E19" s="237"/>
      <c r="F19" s="238"/>
      <c r="G19" s="250"/>
      <c r="H19" s="17" t="s">
        <v>61</v>
      </c>
    </row>
    <row r="20" spans="1:8" s="3" customFormat="1" ht="24.75" customHeight="1">
      <c r="A20" s="28"/>
      <c r="B20" s="29" t="s">
        <v>14</v>
      </c>
      <c r="C20" s="296" t="s">
        <v>10</v>
      </c>
      <c r="D20" s="141"/>
      <c r="E20" s="237"/>
      <c r="F20" s="238"/>
      <c r="G20" s="250"/>
      <c r="H20" s="17" t="s">
        <v>61</v>
      </c>
    </row>
    <row r="21" spans="1:8" s="3" customFormat="1" ht="24.75" customHeight="1">
      <c r="A21" s="18"/>
      <c r="B21" s="30" t="s">
        <v>15</v>
      </c>
      <c r="C21" s="298" t="s">
        <v>11</v>
      </c>
      <c r="D21" s="141"/>
      <c r="E21" s="237"/>
      <c r="F21" s="238"/>
      <c r="G21" s="250"/>
      <c r="H21" s="17"/>
    </row>
    <row r="22" spans="1:8" s="3" customFormat="1" ht="24.75" customHeight="1">
      <c r="A22" s="18"/>
      <c r="B22" s="254"/>
      <c r="C22" s="296" t="s">
        <v>65</v>
      </c>
      <c r="D22" s="131"/>
      <c r="E22" s="233"/>
      <c r="F22" s="234"/>
      <c r="G22" s="246"/>
      <c r="H22" s="51"/>
    </row>
    <row r="23" spans="1:8" s="3" customFormat="1" ht="24.75" customHeight="1">
      <c r="A23" s="18"/>
      <c r="B23" s="31" t="s">
        <v>21</v>
      </c>
      <c r="C23" s="297" t="s">
        <v>30</v>
      </c>
      <c r="D23" s="139">
        <v>1</v>
      </c>
      <c r="E23" s="239">
        <v>0</v>
      </c>
      <c r="F23" s="240">
        <v>0</v>
      </c>
      <c r="G23" s="86" t="s">
        <v>60</v>
      </c>
      <c r="H23" s="48">
        <f>COUNTA(G23:G23)</f>
        <v>1</v>
      </c>
    </row>
    <row r="24" spans="1:8" s="3" customFormat="1" ht="24.75" customHeight="1">
      <c r="A24" s="18"/>
      <c r="B24" s="29" t="s">
        <v>22</v>
      </c>
      <c r="C24" s="296" t="s">
        <v>31</v>
      </c>
      <c r="D24" s="141"/>
      <c r="E24" s="237"/>
      <c r="F24" s="238"/>
      <c r="G24" s="250"/>
      <c r="H24" s="17" t="s">
        <v>61</v>
      </c>
    </row>
    <row r="25" spans="1:8" s="3" customFormat="1" ht="24.75" customHeight="1">
      <c r="A25" s="18"/>
      <c r="B25" s="30" t="s">
        <v>23</v>
      </c>
      <c r="C25" s="298" t="s">
        <v>42</v>
      </c>
      <c r="D25" s="137"/>
      <c r="E25" s="241"/>
      <c r="F25" s="242"/>
      <c r="G25" s="248"/>
      <c r="H25" s="49" t="s">
        <v>61</v>
      </c>
    </row>
    <row r="26" spans="1:8" s="3" customFormat="1" ht="24.75" customHeight="1">
      <c r="A26" s="18"/>
      <c r="B26" s="31" t="s">
        <v>24</v>
      </c>
      <c r="C26" s="297" t="s">
        <v>48</v>
      </c>
      <c r="D26" s="141">
        <v>1</v>
      </c>
      <c r="E26" s="237">
        <v>0</v>
      </c>
      <c r="F26" s="238">
        <v>0</v>
      </c>
      <c r="G26" s="86" t="s">
        <v>60</v>
      </c>
      <c r="H26" s="11">
        <f>COUNTA(G26:G26)</f>
        <v>1</v>
      </c>
    </row>
    <row r="27" spans="1:8" s="3" customFormat="1" ht="24.75" customHeight="1">
      <c r="A27" s="18"/>
      <c r="B27" s="30" t="s">
        <v>32</v>
      </c>
      <c r="C27" s="298" t="s">
        <v>44</v>
      </c>
      <c r="D27" s="141"/>
      <c r="E27" s="237"/>
      <c r="F27" s="238"/>
      <c r="G27" s="248"/>
      <c r="H27" s="11" t="s">
        <v>61</v>
      </c>
    </row>
    <row r="28" spans="1:8" s="3" customFormat="1" ht="24.75" customHeight="1">
      <c r="A28" s="18"/>
      <c r="B28" s="31" t="s">
        <v>34</v>
      </c>
      <c r="C28" s="297" t="s">
        <v>47</v>
      </c>
      <c r="D28" s="139">
        <v>1</v>
      </c>
      <c r="E28" s="239">
        <v>0</v>
      </c>
      <c r="F28" s="240">
        <v>0</v>
      </c>
      <c r="G28" s="86" t="s">
        <v>60</v>
      </c>
      <c r="H28" s="48">
        <f>COUNTA(G28:G28)</f>
        <v>1</v>
      </c>
    </row>
    <row r="29" spans="1:8" s="3" customFormat="1" ht="24.75" customHeight="1">
      <c r="A29" s="18"/>
      <c r="B29" s="29" t="s">
        <v>35</v>
      </c>
      <c r="C29" s="296" t="s">
        <v>39</v>
      </c>
      <c r="D29" s="141"/>
      <c r="E29" s="237"/>
      <c r="F29" s="238"/>
      <c r="G29" s="250"/>
      <c r="H29" s="17" t="s">
        <v>61</v>
      </c>
    </row>
    <row r="30" spans="1:8" s="3" customFormat="1" ht="24.75" customHeight="1">
      <c r="A30" s="18"/>
      <c r="B30" s="30"/>
      <c r="C30" s="298" t="s">
        <v>68</v>
      </c>
      <c r="D30" s="137"/>
      <c r="E30" s="241"/>
      <c r="F30" s="242"/>
      <c r="G30" s="248"/>
      <c r="H30" s="17"/>
    </row>
    <row r="31" spans="1:8" s="3" customFormat="1" ht="24" customHeight="1">
      <c r="A31" s="18"/>
      <c r="B31" s="32"/>
      <c r="C31" s="298" t="s">
        <v>5</v>
      </c>
      <c r="D31" s="131">
        <v>1</v>
      </c>
      <c r="E31" s="53">
        <v>0</v>
      </c>
      <c r="F31" s="54">
        <v>0</v>
      </c>
      <c r="G31" s="86" t="s">
        <v>60</v>
      </c>
      <c r="H31" s="11">
        <f>COUNTA(G31:G31)</f>
        <v>1</v>
      </c>
    </row>
    <row r="32" spans="1:8" s="3" customFormat="1" ht="24.75" customHeight="1">
      <c r="A32" s="18"/>
      <c r="B32" s="32"/>
      <c r="C32" s="255" t="s">
        <v>2</v>
      </c>
      <c r="D32" s="52"/>
      <c r="E32" s="53">
        <v>0</v>
      </c>
      <c r="F32" s="54">
        <v>0</v>
      </c>
      <c r="G32" s="246"/>
      <c r="H32" s="51">
        <f>COUNTA(G32:G32)</f>
        <v>0</v>
      </c>
    </row>
    <row r="33" spans="1:8" s="3" customFormat="1" ht="24.75" customHeight="1">
      <c r="A33" s="18"/>
      <c r="B33" s="33"/>
      <c r="C33" s="297" t="s">
        <v>49</v>
      </c>
      <c r="D33" s="55"/>
      <c r="E33" s="56">
        <v>0</v>
      </c>
      <c r="F33" s="57">
        <v>0</v>
      </c>
      <c r="G33" s="249"/>
      <c r="H33" s="17">
        <f>COUNTA(G33:G33)</f>
        <v>0</v>
      </c>
    </row>
    <row r="34" spans="1:8" s="3" customFormat="1" ht="24.75" customHeight="1" thickBot="1">
      <c r="A34" s="18"/>
      <c r="B34" s="17"/>
      <c r="C34" s="298" t="s">
        <v>50</v>
      </c>
      <c r="D34" s="58"/>
      <c r="E34" s="59"/>
      <c r="F34" s="60"/>
      <c r="G34" s="251"/>
      <c r="H34" s="47" t="s">
        <v>61</v>
      </c>
    </row>
    <row r="35" spans="1:8" ht="29.25" customHeight="1" thickTop="1">
      <c r="A35" s="34"/>
      <c r="B35" s="32"/>
      <c r="C35" s="518"/>
      <c r="D35" s="158">
        <f>SUM(D3:D34)</f>
        <v>6</v>
      </c>
      <c r="E35" s="36">
        <f>SUM(E3:E34)</f>
        <v>0</v>
      </c>
      <c r="F35" s="158">
        <f>SUM(F3:F34)</f>
        <v>0</v>
      </c>
      <c r="G35" s="517">
        <f>COUNTA(G3:G34)</f>
        <v>8</v>
      </c>
      <c r="H35" s="11">
        <f>SUM(G35:G35)</f>
        <v>8</v>
      </c>
    </row>
    <row r="36" spans="1:28" ht="12.75">
      <c r="A36" s="522" t="s">
        <v>70</v>
      </c>
      <c r="V36" s="335"/>
      <c r="W36" s="2"/>
      <c r="X36" s="2"/>
      <c r="Y36" s="2"/>
      <c r="Z36" s="2"/>
      <c r="AA36" s="2"/>
      <c r="AB36" s="336"/>
    </row>
    <row r="37" spans="1:9" ht="29.25" customHeight="1">
      <c r="A37" s="525" t="s">
        <v>75</v>
      </c>
      <c r="B37" s="526"/>
      <c r="C37" s="526"/>
      <c r="D37" s="526"/>
      <c r="E37" s="526"/>
      <c r="F37" s="526"/>
      <c r="G37" s="526"/>
      <c r="H37" s="521"/>
      <c r="I37" s="521"/>
    </row>
    <row r="38" ht="21.75" customHeight="1">
      <c r="C38" s="2"/>
    </row>
    <row r="39" ht="12.75">
      <c r="C39" s="2"/>
    </row>
    <row r="40" spans="2:4" ht="12.75">
      <c r="B40" s="10"/>
      <c r="C40" s="5"/>
      <c r="D40" s="10"/>
    </row>
    <row r="41" spans="2:6" ht="15">
      <c r="B41" s="32"/>
      <c r="C41" s="61"/>
      <c r="D41" s="10"/>
      <c r="E41" s="41"/>
      <c r="F41" s="41"/>
    </row>
    <row r="42" spans="2:6" ht="15">
      <c r="B42" s="32"/>
      <c r="C42" s="61"/>
      <c r="D42" s="10"/>
      <c r="E42" s="41"/>
      <c r="F42" s="41"/>
    </row>
    <row r="43" spans="2:6" ht="15">
      <c r="B43" s="32"/>
      <c r="C43" s="61"/>
      <c r="D43" s="10"/>
      <c r="E43" s="41"/>
      <c r="F43" s="41"/>
    </row>
    <row r="44" spans="2:6" ht="15">
      <c r="B44" s="32"/>
      <c r="C44" s="61"/>
      <c r="D44" s="10"/>
      <c r="E44" s="41"/>
      <c r="F44" s="41"/>
    </row>
    <row r="45" spans="2:6" ht="15">
      <c r="B45" s="32"/>
      <c r="C45" s="61"/>
      <c r="D45" s="10"/>
      <c r="E45" s="41"/>
      <c r="F45" s="41"/>
    </row>
    <row r="46" spans="2:6" ht="15">
      <c r="B46" s="32"/>
      <c r="C46" s="61"/>
      <c r="D46" s="10"/>
      <c r="E46" s="41"/>
      <c r="F46" s="41"/>
    </row>
    <row r="47" spans="2:6" ht="15">
      <c r="B47" s="32"/>
      <c r="C47" s="61"/>
      <c r="D47" s="10"/>
      <c r="E47" s="41"/>
      <c r="F47" s="41"/>
    </row>
    <row r="48" spans="2:6" ht="15">
      <c r="B48" s="32"/>
      <c r="C48" s="61"/>
      <c r="D48" s="10"/>
      <c r="E48" s="41"/>
      <c r="F48" s="41"/>
    </row>
    <row r="49" spans="2:6" ht="15">
      <c r="B49" s="32"/>
      <c r="C49" s="61"/>
      <c r="D49" s="10"/>
      <c r="E49" s="41"/>
      <c r="F49" s="41"/>
    </row>
    <row r="50" spans="2:6" ht="15">
      <c r="B50" s="32"/>
      <c r="C50" s="61"/>
      <c r="D50" s="10"/>
      <c r="E50" s="41"/>
      <c r="F50" s="41"/>
    </row>
    <row r="51" spans="2:6" ht="15">
      <c r="B51" s="32"/>
      <c r="C51" s="61"/>
      <c r="D51" s="10"/>
      <c r="E51" s="41"/>
      <c r="F51" s="41"/>
    </row>
    <row r="52" spans="2:6" ht="15">
      <c r="B52" s="32"/>
      <c r="C52" s="61"/>
      <c r="D52" s="10"/>
      <c r="E52" s="41"/>
      <c r="F52" s="41"/>
    </row>
    <row r="53" spans="2:6" ht="15">
      <c r="B53" s="32"/>
      <c r="C53" s="61"/>
      <c r="D53" s="10"/>
      <c r="E53" s="42"/>
      <c r="F53" s="42"/>
    </row>
    <row r="54" spans="2:6" ht="15">
      <c r="B54" s="32"/>
      <c r="C54" s="61"/>
      <c r="D54" s="10"/>
      <c r="E54" s="41"/>
      <c r="F54" s="41"/>
    </row>
    <row r="55" spans="2:6" ht="15">
      <c r="B55" s="32"/>
      <c r="C55" s="61"/>
      <c r="D55" s="10"/>
      <c r="E55" s="42"/>
      <c r="F55" s="42"/>
    </row>
    <row r="56" spans="2:6" ht="15">
      <c r="B56" s="32"/>
      <c r="C56" s="61"/>
      <c r="D56" s="10"/>
      <c r="E56" s="42"/>
      <c r="F56" s="42"/>
    </row>
    <row r="57" spans="2:6" ht="15">
      <c r="B57" s="32"/>
      <c r="C57" s="61"/>
      <c r="D57" s="10"/>
      <c r="E57" s="41"/>
      <c r="F57" s="41"/>
    </row>
    <row r="58" spans="2:6" ht="15">
      <c r="B58" s="32"/>
      <c r="C58" s="61"/>
      <c r="D58" s="10"/>
      <c r="E58" s="42"/>
      <c r="F58" s="42"/>
    </row>
    <row r="59" spans="2:6" ht="15">
      <c r="B59" s="32"/>
      <c r="C59" s="61"/>
      <c r="D59" s="10"/>
      <c r="E59" s="42"/>
      <c r="F59" s="42"/>
    </row>
    <row r="60" spans="2:6" ht="15">
      <c r="B60" s="32"/>
      <c r="C60" s="61"/>
      <c r="D60" s="10"/>
      <c r="E60" s="42"/>
      <c r="F60" s="42"/>
    </row>
    <row r="61" spans="2:6" ht="15">
      <c r="B61" s="32"/>
      <c r="C61" s="61"/>
      <c r="D61" s="10"/>
      <c r="E61" s="41"/>
      <c r="F61" s="41"/>
    </row>
    <row r="62" spans="2:6" ht="15">
      <c r="B62" s="32"/>
      <c r="C62" s="61"/>
      <c r="D62" s="10"/>
      <c r="E62" s="42"/>
      <c r="F62" s="42"/>
    </row>
    <row r="63" spans="2:6" ht="15">
      <c r="B63" s="32"/>
      <c r="C63" s="61"/>
      <c r="D63" s="10"/>
      <c r="E63" s="42"/>
      <c r="F63" s="42"/>
    </row>
    <row r="64" spans="2:6" ht="15">
      <c r="B64" s="32"/>
      <c r="C64" s="61"/>
      <c r="D64" s="10"/>
      <c r="E64" s="41"/>
      <c r="F64" s="41"/>
    </row>
    <row r="65" spans="2:6" ht="15">
      <c r="B65" s="32"/>
      <c r="C65" s="61"/>
      <c r="D65" s="10"/>
      <c r="E65" s="42"/>
      <c r="F65" s="42"/>
    </row>
    <row r="66" spans="2:6" ht="15">
      <c r="B66" s="32"/>
      <c r="C66" s="61"/>
      <c r="D66" s="10"/>
      <c r="E66" s="41"/>
      <c r="F66" s="41"/>
    </row>
    <row r="67" spans="2:6" ht="15">
      <c r="B67" s="32"/>
      <c r="C67" s="61"/>
      <c r="D67" s="10"/>
      <c r="E67" s="42"/>
      <c r="F67" s="42"/>
    </row>
    <row r="68" spans="2:6" ht="15">
      <c r="B68" s="32"/>
      <c r="C68" s="61"/>
      <c r="D68" s="10"/>
      <c r="E68" s="41"/>
      <c r="F68" s="41"/>
    </row>
    <row r="69" spans="2:6" ht="15">
      <c r="B69" s="32"/>
      <c r="C69" s="61"/>
      <c r="D69" s="10"/>
      <c r="E69" s="41"/>
      <c r="F69" s="41"/>
    </row>
    <row r="70" spans="2:6" ht="15">
      <c r="B70" s="33"/>
      <c r="C70" s="61"/>
      <c r="D70" s="10"/>
      <c r="E70" s="41"/>
      <c r="F70" s="41"/>
    </row>
    <row r="71" spans="2:6" ht="15">
      <c r="B71" s="33"/>
      <c r="C71" s="61"/>
      <c r="D71" s="10"/>
      <c r="E71" s="42"/>
      <c r="F71" s="42"/>
    </row>
    <row r="72" spans="2:4" ht="12.75">
      <c r="B72" s="10"/>
      <c r="C72" s="10"/>
      <c r="D72" s="10"/>
    </row>
    <row r="73" spans="2:4" ht="12.75">
      <c r="B73" s="10"/>
      <c r="C73" s="10"/>
      <c r="D73" s="10"/>
    </row>
    <row r="74" spans="2:4" ht="12.75">
      <c r="B74" s="10"/>
      <c r="C74" s="10"/>
      <c r="D74" s="10"/>
    </row>
    <row r="75" spans="2:4" ht="12.75">
      <c r="B75" s="10"/>
      <c r="C75" s="10"/>
      <c r="D75" s="10"/>
    </row>
    <row r="76" spans="2:4" ht="12.75">
      <c r="B76" s="10"/>
      <c r="C76" s="10"/>
      <c r="D76" s="10"/>
    </row>
  </sheetData>
  <sheetProtection/>
  <mergeCells count="2">
    <mergeCell ref="A1:G1"/>
    <mergeCell ref="A37:G37"/>
  </mergeCells>
  <printOptions horizontalCentered="1"/>
  <pageMargins left="0.5" right="0.5" top="0.75" bottom="0.75" header="0.5" footer="0.5"/>
  <pageSetup horizontalDpi="600" verticalDpi="600" orientation="portrait" scale="63" r:id="rId1"/>
  <headerFooter alignWithMargins="0">
    <oddHeader>&amp;L&amp;11DRAFT</oddHeader>
    <oddFooter>&amp;L&amp;8Copyright 2008 by Placer County Water Agency&amp;R&amp;8&amp;F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TCW ECONOMICS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Wegge</dc:creator>
  <cp:keywords/>
  <dc:description/>
  <cp:lastModifiedBy>Preuss</cp:lastModifiedBy>
  <cp:lastPrinted>2008-03-13T18:30:13Z</cp:lastPrinted>
  <dcterms:created xsi:type="dcterms:W3CDTF">2008-01-11T02:30:39Z</dcterms:created>
  <dcterms:modified xsi:type="dcterms:W3CDTF">2008-03-13T18:30:18Z</dcterms:modified>
  <cp:category/>
  <cp:version/>
  <cp:contentType/>
  <cp:contentStatus/>
</cp:coreProperties>
</file>